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NOVI racun\"/>
    </mc:Choice>
  </mc:AlternateContent>
  <workbookProtection lockStructure="1"/>
  <bookViews>
    <workbookView xWindow="0" yWindow="0" windowWidth="22515" windowHeight="8640" tabRatio="216"/>
  </bookViews>
  <sheets>
    <sheet name="PDV-gradjevina" sheetId="1" r:id="rId1"/>
  </sheets>
  <definedNames>
    <definedName name="Excel_BuiltIn_Print_Area_1">'PDV-gradjevina'!$A$1:$AK$97</definedName>
    <definedName name="Excel_BuiltIn_Print_Area_1___0">'PDV-gradjevina'!$A$1:$AK$60</definedName>
    <definedName name="Excel_BuiltIn_Print_Area_1_1">'PDV-gradjevina'!$A$1:$AK$67</definedName>
    <definedName name="Excel_BuiltIn_Print_Area_1_1_1">'PDV-gradjevina'!$A$1:$AK$60</definedName>
    <definedName name="Excel_BuiltIn_Print_Area_2">#REF!</definedName>
    <definedName name="Excel_BuiltIn_Print_Area_2_1">#REF!</definedName>
    <definedName name="_xlnm.Print_Area" localSheetId="0">'PDV-gradjevina'!$A$1:$AK$100</definedName>
  </definedNames>
  <calcPr calcId="162913"/>
</workbook>
</file>

<file path=xl/calcChain.xml><?xml version="1.0" encoding="utf-8"?>
<calcChain xmlns="http://schemas.openxmlformats.org/spreadsheetml/2006/main">
  <c r="S21" i="1" l="1"/>
  <c r="X21" i="1" s="1"/>
  <c r="S22" i="1"/>
  <c r="X22" i="1" s="1"/>
  <c r="S23" i="1"/>
  <c r="X23" i="1" s="1"/>
  <c r="S24" i="1"/>
  <c r="X24" i="1" s="1"/>
  <c r="S25" i="1"/>
  <c r="X25" i="1" s="1"/>
  <c r="S26" i="1"/>
  <c r="X26" i="1" s="1"/>
  <c r="S27" i="1"/>
  <c r="X27" i="1" s="1"/>
  <c r="S28" i="1"/>
  <c r="X28" i="1" s="1"/>
  <c r="S29" i="1"/>
  <c r="X29" i="1" s="1"/>
  <c r="S30" i="1"/>
  <c r="X30" i="1" s="1"/>
  <c r="S31" i="1"/>
  <c r="X31" i="1" s="1"/>
  <c r="S32" i="1"/>
  <c r="X32" i="1" s="1"/>
  <c r="S33" i="1"/>
  <c r="X33" i="1" s="1"/>
  <c r="S34" i="1"/>
  <c r="X34" i="1" s="1"/>
  <c r="S35" i="1"/>
  <c r="X35" i="1" s="1"/>
  <c r="S36" i="1"/>
  <c r="X36" i="1" s="1"/>
  <c r="S37" i="1"/>
  <c r="X37" i="1" s="1"/>
  <c r="S38" i="1"/>
  <c r="X38" i="1" s="1"/>
  <c r="S39" i="1"/>
  <c r="X39" i="1" s="1"/>
  <c r="S40" i="1"/>
  <c r="X40" i="1" s="1"/>
  <c r="S41" i="1"/>
  <c r="X41" i="1" s="1"/>
  <c r="S42" i="1"/>
  <c r="X42" i="1" s="1"/>
  <c r="S43" i="1"/>
  <c r="F45" i="1"/>
  <c r="AA45" i="1" s="1"/>
  <c r="Q45" i="1"/>
  <c r="Q53" i="1" s="1"/>
  <c r="Q49" i="1"/>
  <c r="AA49" i="1" s="1"/>
  <c r="AA51" i="1" s="1"/>
  <c r="AC59" i="1" s="1"/>
  <c r="Q50" i="1"/>
  <c r="AA50" i="1"/>
  <c r="F51" i="1"/>
  <c r="A68" i="1"/>
  <c r="AA76" i="1"/>
  <c r="AA83" i="1" s="1"/>
  <c r="AA77" i="1"/>
  <c r="AA78" i="1"/>
  <c r="AA79" i="1"/>
  <c r="AA80" i="1"/>
  <c r="AA81" i="1"/>
  <c r="AA82" i="1"/>
  <c r="R83" i="1"/>
  <c r="W83" i="1"/>
  <c r="AA86" i="1"/>
  <c r="AA87" i="1"/>
  <c r="AA88" i="1"/>
  <c r="AA53" i="1" l="1"/>
  <c r="AC36" i="1"/>
  <c r="AF36" i="1"/>
  <c r="AC28" i="1"/>
  <c r="AF28" i="1"/>
  <c r="AC24" i="1"/>
  <c r="AF24" i="1"/>
  <c r="AC39" i="1"/>
  <c r="AF39" i="1"/>
  <c r="AC31" i="1"/>
  <c r="AF31" i="1"/>
  <c r="AC23" i="1"/>
  <c r="AF23" i="1"/>
  <c r="AC26" i="1"/>
  <c r="AF26" i="1"/>
  <c r="AC22" i="1"/>
  <c r="AF22" i="1"/>
  <c r="AC40" i="1"/>
  <c r="AF40" i="1"/>
  <c r="AC32" i="1"/>
  <c r="AF32" i="1"/>
  <c r="AC35" i="1"/>
  <c r="AF35" i="1"/>
  <c r="AC27" i="1"/>
  <c r="AF27" i="1"/>
  <c r="AC42" i="1"/>
  <c r="AF42" i="1"/>
  <c r="AC38" i="1"/>
  <c r="AF38" i="1"/>
  <c r="AC34" i="1"/>
  <c r="AF34" i="1"/>
  <c r="AC30" i="1"/>
  <c r="AF30" i="1"/>
  <c r="AC41" i="1"/>
  <c r="AF41" i="1" s="1"/>
  <c r="AC37" i="1"/>
  <c r="AF37" i="1"/>
  <c r="AC33" i="1"/>
  <c r="AF33" i="1" s="1"/>
  <c r="AC29" i="1"/>
  <c r="AF29" i="1"/>
  <c r="AC25" i="1"/>
  <c r="AF25" i="1" s="1"/>
  <c r="X43" i="1"/>
  <c r="R85" i="1" s="1"/>
  <c r="AC21" i="1"/>
  <c r="AF21" i="1"/>
  <c r="F46" i="1"/>
  <c r="F53" i="1"/>
  <c r="Q51" i="1"/>
  <c r="F47" i="1"/>
  <c r="AF43" i="1" l="1"/>
  <c r="AC43" i="1"/>
  <c r="W85" i="1" s="1"/>
  <c r="Q46" i="1"/>
  <c r="R89" i="1"/>
  <c r="R84" i="1"/>
  <c r="F54" i="1"/>
  <c r="F55" i="1" s="1"/>
  <c r="Q54" i="1" l="1"/>
  <c r="Q55" i="1" s="1"/>
  <c r="Q47" i="1"/>
  <c r="AA46" i="1"/>
  <c r="AA84" i="1"/>
  <c r="W84" i="1"/>
  <c r="W89" i="1"/>
  <c r="AA85" i="1"/>
  <c r="AA89" i="1" s="1"/>
  <c r="AC58" i="1"/>
  <c r="AC60" i="1" s="1"/>
  <c r="AA54" i="1" l="1"/>
  <c r="AA55" i="1" s="1"/>
  <c r="AA47" i="1"/>
</calcChain>
</file>

<file path=xl/sharedStrings.xml><?xml version="1.0" encoding="utf-8"?>
<sst xmlns="http://schemas.openxmlformats.org/spreadsheetml/2006/main" count="208" uniqueCount="131">
  <si>
    <t>MOJA FIRMA</t>
  </si>
  <si>
    <t xml:space="preserve">broj u evidenciji: </t>
  </si>
  <si>
    <t>Moja ulica 21, Novi Sad</t>
  </si>
  <si>
    <t xml:space="preserve">strana: </t>
  </si>
  <si>
    <t>1</t>
  </si>
  <si>
    <t xml:space="preserve">PIB: </t>
  </si>
  <si>
    <t>100200300</t>
  </si>
  <si>
    <t xml:space="preserve">PEPDV: </t>
  </si>
  <si>
    <t>10101010</t>
  </si>
  <si>
    <t xml:space="preserve">APR reg.br: </t>
  </si>
  <si>
    <t>BP 3512/2009</t>
  </si>
  <si>
    <t xml:space="preserve">Matični broj: </t>
  </si>
  <si>
    <t>123456789</t>
  </si>
  <si>
    <t xml:space="preserve">Tekući račun:  </t>
  </si>
  <si>
    <t>355-1025115-51 Vojvođanska banka ad Novi Sad</t>
  </si>
  <si>
    <t xml:space="preserve">Telefon: </t>
  </si>
  <si>
    <t>021-111111</t>
  </si>
  <si>
    <t xml:space="preserve">Fax: </t>
  </si>
  <si>
    <t xml:space="preserve"> E-mail: </t>
  </si>
  <si>
    <t>* izdavalac računa se nalazi u registru PDV obveznika</t>
  </si>
  <si>
    <t xml:space="preserve"> Građevinska situacija: </t>
  </si>
  <si>
    <t>2 PRIVREMENA</t>
  </si>
  <si>
    <t xml:space="preserve">naručilac radova – klijent: </t>
  </si>
  <si>
    <r>
      <t xml:space="preserve">Na osnovu </t>
    </r>
    <r>
      <rPr>
        <b/>
        <sz val="10"/>
        <rFont val="Arial"/>
        <family val="2"/>
        <charset val="238"/>
      </rPr>
      <t>PONUDE</t>
    </r>
    <r>
      <rPr>
        <sz val="10"/>
        <rFont val="Arial"/>
        <family val="2"/>
        <charset val="238"/>
      </rPr>
      <t xml:space="preserve"> broj: </t>
    </r>
  </si>
  <si>
    <t>2014-01</t>
  </si>
  <si>
    <t>ABC KUPAC doo</t>
  </si>
  <si>
    <t>www.mojknjigovodja.rs</t>
  </si>
  <si>
    <r>
      <t>RAČUN</t>
    </r>
    <r>
      <rPr>
        <sz val="10"/>
        <rFont val="Arial"/>
        <family val="2"/>
        <charset val="238"/>
      </rPr>
      <t xml:space="preserve"> broj: </t>
    </r>
  </si>
  <si>
    <t xml:space="preserve"> Datum izdavanja računa:</t>
  </si>
  <si>
    <t xml:space="preserve"> godine</t>
  </si>
  <si>
    <t>11000 BEOGRAD</t>
  </si>
  <si>
    <t xml:space="preserve"> Mesto izdavanja računa:</t>
  </si>
  <si>
    <t>Novi Sad</t>
  </si>
  <si>
    <t xml:space="preserve"> Datum prometa dobara i usluga:</t>
  </si>
  <si>
    <t xml:space="preserve"> PIB:</t>
  </si>
  <si>
    <t xml:space="preserve"> Mesto izvođenja radova:</t>
  </si>
  <si>
    <t xml:space="preserve"> Tel.</t>
  </si>
  <si>
    <t xml:space="preserve">Fax. </t>
  </si>
  <si>
    <t xml:space="preserve"> Rok plaćanja:</t>
  </si>
  <si>
    <t>po ugovoru broj 02/2014</t>
  </si>
  <si>
    <t xml:space="preserve"> Tekući račun:</t>
  </si>
  <si>
    <t xml:space="preserve"> Način plaćanja:</t>
  </si>
  <si>
    <t>virmanski</t>
  </si>
  <si>
    <t xml:space="preserve">Fiskalni isečak BI: </t>
  </si>
  <si>
    <t xml:space="preserve"> Dokument izdat po Zakonu o porezu na dodatu vrednost i ostalim propisima </t>
  </si>
  <si>
    <t>r. br</t>
  </si>
  <si>
    <t>VRSTA–NAZIV DOBARA I USLUGA</t>
  </si>
  <si>
    <t>jed. mere</t>
  </si>
  <si>
    <t>količina</t>
  </si>
  <si>
    <t xml:space="preserve"> cena  bez pdv</t>
  </si>
  <si>
    <t xml:space="preserve"> vrednost   bez pdv </t>
  </si>
  <si>
    <t>r a b a t</t>
  </si>
  <si>
    <t xml:space="preserve">OSNOVICA za PDV </t>
  </si>
  <si>
    <t>stopa pdv</t>
  </si>
  <si>
    <t xml:space="preserve">iznos PDV </t>
  </si>
  <si>
    <t>VREDNOST sa PDV</t>
  </si>
  <si>
    <t xml:space="preserve">cena </t>
  </si>
  <si>
    <t>vrednost</t>
  </si>
  <si>
    <t>vrednost -</t>
  </si>
  <si>
    <t>iznos</t>
  </si>
  <si>
    <t>bez pdv</t>
  </si>
  <si>
    <t>OSNOVICA</t>
  </si>
  <si>
    <t>PDV</t>
  </si>
  <si>
    <t>dobara sa PDV</t>
  </si>
  <si>
    <t>za PDV</t>
  </si>
  <si>
    <t>-</t>
  </si>
  <si>
    <t>Ukupan obračun radova u kumulativu</t>
  </si>
  <si>
    <t>RSD</t>
  </si>
  <si>
    <t>%</t>
  </si>
  <si>
    <t>1.</t>
  </si>
  <si>
    <t>MALTERISANJE</t>
  </si>
  <si>
    <t>m2</t>
  </si>
  <si>
    <t>Ukupno:</t>
  </si>
  <si>
    <t>specifikacija poreza:</t>
  </si>
  <si>
    <t xml:space="preserve">osnovica za pdv: </t>
  </si>
  <si>
    <t>+</t>
  </si>
  <si>
    <t>%:</t>
  </si>
  <si>
    <t>=</t>
  </si>
  <si>
    <t>vrednost sa pdv:</t>
  </si>
  <si>
    <t>osnovica pdv</t>
  </si>
  <si>
    <t xml:space="preserve">ukupno: </t>
  </si>
  <si>
    <t>specifikacija avansnih uplata:</t>
  </si>
  <si>
    <t>razlika za uplatu po konačnom računu:</t>
  </si>
  <si>
    <t>napomena o poreskom oslobođenju:</t>
  </si>
  <si>
    <r>
      <t>slovima</t>
    </r>
    <r>
      <rPr>
        <sz val="10"/>
        <rFont val="Arial"/>
        <family val="2"/>
        <charset val="238"/>
      </rPr>
      <t xml:space="preserve">: </t>
    </r>
  </si>
  <si>
    <t xml:space="preserve">UKUPNO VREDNOST sa PDV </t>
  </si>
  <si>
    <t xml:space="preserve">Iznos uplaćen avansno </t>
  </si>
  <si>
    <t xml:space="preserve">RAZLIKA ZA UPLATU </t>
  </si>
  <si>
    <t>Podaci o izvođaču:</t>
  </si>
  <si>
    <t>M.P.</t>
  </si>
  <si>
    <t>potpis odgovornog lica</t>
  </si>
  <si>
    <t>ime i prezime odgovrnog lica</t>
  </si>
  <si>
    <t>adresa i broj telefona odg.lica</t>
  </si>
  <si>
    <t>Podaci o naručiocu:</t>
  </si>
  <si>
    <t>Nadzorni organ:</t>
  </si>
  <si>
    <t>potpis</t>
  </si>
  <si>
    <t>ime i prezime</t>
  </si>
  <si>
    <t>datum overe</t>
  </si>
  <si>
    <t>Obračun radova je izražen u kumulativu za svaku situaciju.</t>
  </si>
  <si>
    <t>2</t>
  </si>
  <si>
    <t>Specifikacija radova po prethodnim situacijama:</t>
  </si>
  <si>
    <t>UKUPNO</t>
  </si>
  <si>
    <t>pretnodne situacije</t>
  </si>
  <si>
    <t>vrednost radova za privremenu situaciju broj</t>
  </si>
  <si>
    <t>(1)</t>
  </si>
  <si>
    <t>RN br.</t>
  </si>
  <si>
    <t>07/2012</t>
  </si>
  <si>
    <t>(2)</t>
  </si>
  <si>
    <t>08/2012</t>
  </si>
  <si>
    <t>(3)</t>
  </si>
  <si>
    <t>(4)</t>
  </si>
  <si>
    <t>(5)</t>
  </si>
  <si>
    <t>6</t>
  </si>
  <si>
    <t>(6)</t>
  </si>
  <si>
    <t>7</t>
  </si>
  <si>
    <t>(7)</t>
  </si>
  <si>
    <t>Ukupno vrednost radova za prethodne situacije:</t>
  </si>
  <si>
    <t>(8) = 1+2+3+4+5+6+7</t>
  </si>
  <si>
    <t>Vrednost radova za ovu situaciju:</t>
  </si>
  <si>
    <t>(9) = 10–8</t>
  </si>
  <si>
    <t>Ukupno vrednost do sada izvedenih radova – kumulativ:</t>
  </si>
  <si>
    <t>(10)</t>
  </si>
  <si>
    <t>Ukupno uplaćeno avansno za prethodne situacije:</t>
  </si>
  <si>
    <t>(11)</t>
  </si>
  <si>
    <t>Ukupno uplaćeno avansno za ovu situaciju:</t>
  </si>
  <si>
    <t>(12)</t>
  </si>
  <si>
    <t>Ukupno ostale uplate:</t>
  </si>
  <si>
    <t>(13)</t>
  </si>
  <si>
    <t>UKUPNO RAZLIKA ZA UPLATU – kumulativ (RSD):</t>
  </si>
  <si>
    <t>(14) = 10-11-12-13</t>
  </si>
  <si>
    <t xml:space="preserve">AVANSNI RAČUNI UPLAĆENI I UNETI U OBRAČUN: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</si>
</sst>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\-0.00"/>
  </numFmts>
  <fonts count="59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54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7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color indexed="62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Arial"/>
      <family val="2"/>
      <charset val="1"/>
    </font>
    <font>
      <i/>
      <sz val="8"/>
      <color indexed="18"/>
      <name val="Arial"/>
      <family val="2"/>
      <charset val="238"/>
    </font>
    <font>
      <u/>
      <sz val="9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6"/>
      <name val="Arial"/>
      <family val="2"/>
      <charset val="238"/>
    </font>
    <font>
      <b/>
      <i/>
      <sz val="8"/>
      <name val="Arial"/>
      <family val="2"/>
      <charset val="238"/>
    </font>
    <font>
      <i/>
      <sz val="9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u/>
      <sz val="1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3"/>
      <color indexed="8"/>
      <name val="Arial"/>
      <family val="2"/>
      <charset val="238"/>
    </font>
    <font>
      <b/>
      <i/>
      <sz val="10"/>
      <color indexed="16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8"/>
      <color indexed="18"/>
      <name val="Arial"/>
      <family val="2"/>
      <charset val="238"/>
    </font>
    <font>
      <sz val="1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13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19"/>
      </bottom>
      <diagonal/>
    </border>
    <border>
      <left/>
      <right/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/>
      <bottom style="hair">
        <color indexed="19"/>
      </bottom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58" fillId="4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5">
    <xf numFmtId="0" fontId="0" fillId="0" borderId="0" xfId="0"/>
    <xf numFmtId="0" fontId="0" fillId="0" borderId="0" xfId="0" applyFont="1" applyBorder="1" applyAlignment="1">
      <alignment vertical="center"/>
    </xf>
    <xf numFmtId="0" fontId="19" fillId="2" borderId="0" xfId="0" applyFont="1" applyFill="1" applyBorder="1" applyAlignment="1">
      <alignment horizontal="right" vertical="center"/>
    </xf>
    <xf numFmtId="49" fontId="21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9" fontId="2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center" textRotation="90" shrinkToFit="1"/>
    </xf>
    <xf numFmtId="49" fontId="26" fillId="0" borderId="0" xfId="0" applyNumberFormat="1" applyFont="1" applyBorder="1" applyAlignment="1">
      <alignment horizontal="lef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1" fillId="0" borderId="0" xfId="0" applyNumberFormat="1" applyFont="1" applyBorder="1" applyAlignment="1" applyProtection="1">
      <alignment horizontal="center" vertical="center" shrinkToFit="1"/>
      <protection locked="0"/>
    </xf>
    <xf numFmtId="49" fontId="21" fillId="2" borderId="0" xfId="0" applyNumberFormat="1" applyFont="1" applyFill="1" applyBorder="1" applyAlignment="1">
      <alignment horizontal="right" vertical="center" shrinkToFit="1"/>
    </xf>
    <xf numFmtId="49" fontId="0" fillId="0" borderId="0" xfId="0" applyNumberFormat="1" applyFont="1" applyBorder="1" applyAlignment="1" applyProtection="1">
      <alignment horizontal="right" vertical="center" shrinkToFit="1"/>
      <protection locked="0"/>
    </xf>
    <xf numFmtId="49" fontId="29" fillId="2" borderId="0" xfId="0" applyNumberFormat="1" applyFont="1" applyFill="1" applyBorder="1" applyAlignment="1">
      <alignment horizontal="left" vertical="center"/>
    </xf>
    <xf numFmtId="49" fontId="21" fillId="2" borderId="0" xfId="0" applyNumberFormat="1" applyFont="1" applyFill="1" applyBorder="1" applyAlignment="1">
      <alignment vertical="center"/>
    </xf>
    <xf numFmtId="49" fontId="21" fillId="2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Border="1" applyAlignment="1">
      <alignment horizontal="right" vertical="center" shrinkToFit="1"/>
    </xf>
    <xf numFmtId="0" fontId="29" fillId="0" borderId="0" xfId="0" applyFont="1" applyBorder="1" applyAlignment="1">
      <alignment vertical="center"/>
    </xf>
    <xf numFmtId="49" fontId="20" fillId="2" borderId="21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Border="1" applyAlignment="1" applyProtection="1">
      <alignment horizontal="center" vertical="center" shrinkToFit="1"/>
      <protection locked="0"/>
    </xf>
    <xf numFmtId="49" fontId="29" fillId="0" borderId="0" xfId="0" applyNumberFormat="1" applyFont="1" applyBorder="1" applyAlignment="1" applyProtection="1">
      <alignment horizontal="left" vertical="center" shrinkToFit="1"/>
      <protection locked="0"/>
    </xf>
    <xf numFmtId="1" fontId="34" fillId="0" borderId="0" xfId="0" applyNumberFormat="1" applyFont="1" applyBorder="1" applyAlignment="1" applyProtection="1">
      <alignment horizontal="right" vertical="center" shrinkToFit="1"/>
      <protection locked="0"/>
    </xf>
    <xf numFmtId="0" fontId="35" fillId="0" borderId="0" xfId="0" applyNumberFormat="1" applyFont="1" applyBorder="1" applyAlignment="1" applyProtection="1">
      <alignment horizontal="right" vertical="center" shrinkToFit="1"/>
      <protection locked="0"/>
    </xf>
    <xf numFmtId="49" fontId="20" fillId="0" borderId="10" xfId="0" applyNumberFormat="1" applyFont="1" applyBorder="1" applyAlignment="1" applyProtection="1">
      <alignment horizontal="center" vertical="center" shrinkToFit="1"/>
      <protection locked="0"/>
    </xf>
    <xf numFmtId="0" fontId="35" fillId="0" borderId="17" xfId="0" applyNumberFormat="1" applyFont="1" applyBorder="1" applyAlignment="1" applyProtection="1">
      <alignment horizontal="right" vertical="center" shrinkToFit="1"/>
      <protection locked="0"/>
    </xf>
    <xf numFmtId="49" fontId="0" fillId="2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4" fontId="38" fillId="0" borderId="0" xfId="0" applyNumberFormat="1" applyFont="1" applyBorder="1" applyAlignment="1">
      <alignment horizontal="center" vertical="center"/>
    </xf>
    <xf numFmtId="4" fontId="38" fillId="2" borderId="0" xfId="0" applyNumberFormat="1" applyFont="1" applyFill="1" applyBorder="1" applyAlignment="1">
      <alignment horizontal="center" vertical="center"/>
    </xf>
    <xf numFmtId="4" fontId="39" fillId="2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49" fontId="20" fillId="0" borderId="0" xfId="0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1" fontId="20" fillId="0" borderId="24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4" fontId="22" fillId="0" borderId="0" xfId="0" applyNumberFormat="1" applyFont="1" applyBorder="1" applyAlignment="1" applyProtection="1">
      <alignment horizontal="left" vertical="center"/>
      <protection locked="0"/>
    </xf>
    <xf numFmtId="2" fontId="20" fillId="0" borderId="0" xfId="0" applyNumberFormat="1" applyFont="1" applyBorder="1" applyAlignment="1" applyProtection="1">
      <alignment horizontal="right" vertical="center"/>
      <protection locked="0"/>
    </xf>
    <xf numFmtId="4" fontId="22" fillId="2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Border="1" applyAlignment="1">
      <alignment horizontal="right" vertical="center"/>
    </xf>
    <xf numFmtId="49" fontId="43" fillId="0" borderId="0" xfId="0" applyNumberFormat="1" applyFont="1" applyBorder="1" applyAlignment="1" applyProtection="1">
      <alignment horizontal="left" vertical="center" shrinkToFit="1"/>
      <protection locked="0"/>
    </xf>
    <xf numFmtId="0" fontId="45" fillId="0" borderId="0" xfId="0" applyFont="1" applyBorder="1" applyAlignment="1">
      <alignment vertical="center"/>
    </xf>
    <xf numFmtId="49" fontId="46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7" fillId="0" borderId="0" xfId="0" applyFont="1" applyAlignment="1" applyProtection="1">
      <alignment vertical="center"/>
      <protection locked="0"/>
    </xf>
    <xf numFmtId="0" fontId="48" fillId="2" borderId="0" xfId="0" applyFont="1" applyFill="1" applyBorder="1" applyAlignment="1">
      <alignment horizontal="left" vertical="center"/>
    </xf>
    <xf numFmtId="49" fontId="27" fillId="2" borderId="0" xfId="0" applyNumberFormat="1" applyFont="1" applyFill="1" applyBorder="1" applyAlignment="1">
      <alignment horizontal="right" vertical="center" shrinkToFit="1"/>
    </xf>
    <xf numFmtId="0" fontId="27" fillId="0" borderId="0" xfId="0" applyFont="1" applyAlignment="1">
      <alignment vertical="center"/>
    </xf>
    <xf numFmtId="49" fontId="50" fillId="0" borderId="0" xfId="0" applyNumberFormat="1" applyFont="1" applyBorder="1" applyAlignment="1">
      <alignment horizontal="right" vertical="center" shrinkToFit="1"/>
    </xf>
    <xf numFmtId="49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9" fillId="2" borderId="0" xfId="0" applyFont="1" applyFill="1" applyBorder="1" applyAlignment="1">
      <alignment horizontal="center" vertical="center"/>
    </xf>
    <xf numFmtId="164" fontId="51" fillId="0" borderId="0" xfId="0" applyNumberFormat="1" applyFont="1" applyBorder="1" applyAlignment="1" applyProtection="1">
      <alignment horizontal="center" vertical="center" shrinkToFit="1"/>
      <protection locked="0"/>
    </xf>
    <xf numFmtId="0" fontId="26" fillId="2" borderId="0" xfId="0" applyFont="1" applyFill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 shrinkToFit="1"/>
    </xf>
    <xf numFmtId="49" fontId="46" fillId="2" borderId="0" xfId="0" applyNumberFormat="1" applyFont="1" applyFill="1" applyBorder="1" applyAlignment="1" applyProtection="1">
      <alignment horizontal="left" vertical="center" shrinkToFit="1"/>
    </xf>
    <xf numFmtId="0" fontId="27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2" fontId="53" fillId="2" borderId="0" xfId="0" applyNumberFormat="1" applyFont="1" applyFill="1" applyBorder="1" applyAlignment="1">
      <alignment horizontal="right" vertical="center"/>
    </xf>
    <xf numFmtId="0" fontId="54" fillId="2" borderId="0" xfId="0" applyNumberFormat="1" applyFont="1" applyFill="1" applyBorder="1" applyAlignment="1" applyProtection="1">
      <alignment horizontal="left" vertical="center" shrinkToFit="1"/>
    </xf>
    <xf numFmtId="49" fontId="27" fillId="0" borderId="0" xfId="0" applyNumberFormat="1" applyFont="1" applyBorder="1" applyAlignment="1" applyProtection="1">
      <alignment horizontal="left" vertical="center" shrinkToFit="1"/>
      <protection locked="0"/>
    </xf>
    <xf numFmtId="49" fontId="20" fillId="0" borderId="0" xfId="0" applyNumberFormat="1" applyFont="1" applyBorder="1" applyAlignment="1">
      <alignment vertical="center"/>
    </xf>
    <xf numFmtId="49" fontId="47" fillId="0" borderId="0" xfId="0" applyNumberFormat="1" applyFont="1" applyAlignment="1" applyProtection="1">
      <alignment horizontal="center" vertical="center" shrinkToFit="1"/>
      <protection locked="0"/>
    </xf>
    <xf numFmtId="49" fontId="19" fillId="0" borderId="0" xfId="0" applyNumberFormat="1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49" fontId="45" fillId="0" borderId="0" xfId="0" applyNumberFormat="1" applyFont="1" applyAlignment="1">
      <alignment vertical="center"/>
    </xf>
    <xf numFmtId="49" fontId="19" fillId="0" borderId="0" xfId="0" applyNumberFormat="1" applyFont="1" applyAlignment="1" applyProtection="1">
      <alignment vertical="center"/>
      <protection locked="0"/>
    </xf>
    <xf numFmtId="49" fontId="45" fillId="0" borderId="0" xfId="0" applyNumberFormat="1" applyFont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horizontal="left" vertical="center" shrinkToFit="1"/>
      <protection locked="0"/>
    </xf>
    <xf numFmtId="0" fontId="19" fillId="2" borderId="0" xfId="0" applyFont="1" applyFill="1" applyBorder="1" applyAlignment="1">
      <alignment horizontal="right" vertical="center"/>
    </xf>
    <xf numFmtId="49" fontId="20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0" xfId="0" applyNumberFormat="1" applyFont="1" applyBorder="1" applyAlignment="1" applyProtection="1">
      <alignment horizontal="left" vertical="center" shrinkToFit="1"/>
      <protection locked="0"/>
    </xf>
    <xf numFmtId="49" fontId="22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21" fillId="0" borderId="10" xfId="0" applyNumberFormat="1" applyFont="1" applyBorder="1" applyAlignment="1" applyProtection="1">
      <alignment horizontal="left" vertical="center" shrinkToFit="1"/>
      <protection locked="0"/>
    </xf>
    <xf numFmtId="49" fontId="0" fillId="0" borderId="10" xfId="0" applyNumberFormat="1" applyFont="1" applyBorder="1" applyAlignment="1">
      <alignment horizontal="right" vertical="center" shrinkToFit="1"/>
    </xf>
    <xf numFmtId="49" fontId="23" fillId="0" borderId="10" xfId="0" applyNumberFormat="1" applyFont="1" applyBorder="1" applyAlignment="1" applyProtection="1">
      <alignment horizontal="left" vertical="center" shrinkToFit="1"/>
      <protection locked="0"/>
    </xf>
    <xf numFmtId="49" fontId="24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right" vertical="center" shrinkToFit="1"/>
    </xf>
    <xf numFmtId="49" fontId="23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0" xfId="0" applyNumberFormat="1" applyFont="1" applyBorder="1" applyAlignment="1">
      <alignment horizontal="left" vertical="center" shrinkToFit="1"/>
    </xf>
    <xf numFmtId="49" fontId="29" fillId="2" borderId="0" xfId="0" applyNumberFormat="1" applyFont="1" applyFill="1" applyBorder="1" applyAlignment="1">
      <alignment horizontal="right" vertical="center" shrinkToFit="1"/>
    </xf>
    <xf numFmtId="49" fontId="30" fillId="0" borderId="11" xfId="0" applyNumberFormat="1" applyFont="1" applyBorder="1" applyAlignment="1" applyProtection="1">
      <alignment horizontal="center" vertical="center" shrinkToFit="1"/>
      <protection locked="0"/>
    </xf>
    <xf numFmtId="49" fontId="31" fillId="0" borderId="0" xfId="0" applyNumberFormat="1" applyFont="1" applyBorder="1" applyAlignment="1">
      <alignment horizontal="left" vertical="center" textRotation="90" shrinkToFit="1"/>
    </xf>
    <xf numFmtId="49" fontId="32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21" fillId="2" borderId="0" xfId="0" applyNumberFormat="1" applyFont="1" applyFill="1" applyBorder="1" applyAlignment="1">
      <alignment horizontal="right" vertical="center" shrinkToFit="1"/>
    </xf>
    <xf numFmtId="49" fontId="30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49" fontId="29" fillId="2" borderId="0" xfId="0" applyNumberFormat="1" applyFont="1" applyFill="1" applyBorder="1" applyAlignment="1">
      <alignment horizontal="left" vertical="center" shrinkToFit="1"/>
    </xf>
    <xf numFmtId="49" fontId="21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2" xfId="0" applyNumberFormat="1" applyFont="1" applyBorder="1" applyAlignment="1" applyProtection="1">
      <alignment horizontal="center" vertical="center" shrinkToFit="1"/>
      <protection locked="0"/>
    </xf>
    <xf numFmtId="49" fontId="21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3" xfId="0" applyNumberFormat="1" applyFont="1" applyBorder="1" applyAlignment="1">
      <alignment horizontal="left" vertical="center" shrinkToFit="1"/>
    </xf>
    <xf numFmtId="49" fontId="0" fillId="0" borderId="14" xfId="0" applyNumberFormat="1" applyFont="1" applyBorder="1" applyAlignment="1" applyProtection="1">
      <alignment horizontal="right" vertical="center" shrinkToFit="1"/>
      <protection locked="0"/>
    </xf>
    <xf numFmtId="49" fontId="29" fillId="0" borderId="0" xfId="0" applyNumberFormat="1" applyFont="1" applyBorder="1" applyAlignment="1">
      <alignment horizontal="right" vertical="center" shrinkToFit="1"/>
    </xf>
    <xf numFmtId="49" fontId="21" fillId="0" borderId="14" xfId="0" applyNumberFormat="1" applyFont="1" applyBorder="1" applyAlignment="1" applyProtection="1">
      <alignment horizontal="left" vertical="center" shrinkToFit="1"/>
      <protection locked="0"/>
    </xf>
    <xf numFmtId="49" fontId="29" fillId="0" borderId="15" xfId="0" applyNumberFormat="1" applyFont="1" applyBorder="1" applyAlignment="1">
      <alignment horizontal="left" vertical="center" shrinkToFit="1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49" fontId="29" fillId="2" borderId="17" xfId="0" applyNumberFormat="1" applyFont="1" applyFill="1" applyBorder="1" applyAlignment="1">
      <alignment horizontal="left" vertical="center" shrinkToFit="1"/>
    </xf>
    <xf numFmtId="49" fontId="21" fillId="2" borderId="18" xfId="0" applyNumberFormat="1" applyFont="1" applyFill="1" applyBorder="1" applyAlignment="1" applyProtection="1">
      <alignment horizontal="left" vertical="center" shrinkToFit="1"/>
      <protection locked="0"/>
    </xf>
    <xf numFmtId="49" fontId="29" fillId="2" borderId="0" xfId="0" applyNumberFormat="1" applyFont="1" applyFill="1" applyBorder="1" applyAlignment="1">
      <alignment horizontal="right" vertical="center"/>
    </xf>
    <xf numFmtId="49" fontId="33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28" fillId="2" borderId="0" xfId="0" applyNumberFormat="1" applyFont="1" applyFill="1" applyBorder="1" applyAlignment="1">
      <alignment horizontal="right" vertical="center"/>
    </xf>
    <xf numFmtId="49" fontId="29" fillId="2" borderId="19" xfId="0" applyNumberFormat="1" applyFont="1" applyFill="1" applyBorder="1" applyAlignment="1">
      <alignment horizontal="center" vertical="center" wrapText="1" shrinkToFit="1"/>
    </xf>
    <xf numFmtId="49" fontId="29" fillId="2" borderId="20" xfId="0" applyNumberFormat="1" applyFont="1" applyFill="1" applyBorder="1" applyAlignment="1">
      <alignment horizontal="center" vertical="center" shrinkToFit="1"/>
    </xf>
    <xf numFmtId="49" fontId="29" fillId="2" borderId="21" xfId="0" applyNumberFormat="1" applyFont="1" applyFill="1" applyBorder="1" applyAlignment="1">
      <alignment horizontal="center" vertical="center" wrapText="1" shrinkToFit="1"/>
    </xf>
    <xf numFmtId="49" fontId="29" fillId="2" borderId="21" xfId="0" applyNumberFormat="1" applyFont="1" applyFill="1" applyBorder="1" applyAlignment="1">
      <alignment horizontal="center" vertical="center" textRotation="180" shrinkToFit="1"/>
    </xf>
    <xf numFmtId="0" fontId="29" fillId="2" borderId="19" xfId="0" applyFont="1" applyFill="1" applyBorder="1" applyAlignment="1">
      <alignment horizontal="center" vertical="center" wrapText="1" shrinkToFit="1"/>
    </xf>
    <xf numFmtId="49" fontId="29" fillId="2" borderId="19" xfId="0" applyNumberFormat="1" applyFont="1" applyFill="1" applyBorder="1" applyAlignment="1">
      <alignment horizontal="center" vertical="center" shrinkToFit="1"/>
    </xf>
    <xf numFmtId="49" fontId="19" fillId="2" borderId="21" xfId="0" applyNumberFormat="1" applyFont="1" applyFill="1" applyBorder="1" applyAlignment="1">
      <alignment horizontal="center" vertical="center" shrinkToFit="1"/>
    </xf>
    <xf numFmtId="49" fontId="20" fillId="2" borderId="21" xfId="0" applyNumberFormat="1" applyFont="1" applyFill="1" applyBorder="1" applyAlignment="1">
      <alignment horizontal="center" vertical="center" shrinkToFit="1"/>
    </xf>
    <xf numFmtId="49" fontId="29" fillId="0" borderId="0" xfId="0" applyNumberFormat="1" applyFont="1" applyBorder="1" applyAlignment="1" applyProtection="1">
      <alignment horizontal="left" vertical="center" shrinkToFit="1"/>
      <protection locked="0"/>
    </xf>
    <xf numFmtId="49" fontId="29" fillId="0" borderId="0" xfId="0" applyNumberFormat="1" applyFont="1" applyBorder="1" applyAlignment="1" applyProtection="1">
      <alignment horizontal="center" vertical="center" shrinkToFit="1"/>
      <protection locked="0"/>
    </xf>
    <xf numFmtId="164" fontId="29" fillId="0" borderId="0" xfId="0" applyNumberFormat="1" applyFont="1" applyBorder="1" applyAlignment="1" applyProtection="1">
      <alignment horizontal="center" vertical="center" shrinkToFit="1"/>
      <protection locked="0"/>
    </xf>
    <xf numFmtId="2" fontId="29" fillId="0" borderId="0" xfId="0" applyNumberFormat="1" applyFont="1" applyBorder="1" applyAlignment="1" applyProtection="1">
      <alignment horizontal="right" vertical="center" shrinkToFit="1"/>
      <protection locked="0"/>
    </xf>
    <xf numFmtId="2" fontId="29" fillId="0" borderId="0" xfId="0" applyNumberFormat="1" applyFont="1" applyBorder="1" applyAlignment="1" applyProtection="1">
      <alignment horizontal="right" vertical="center" shrinkToFit="1"/>
    </xf>
    <xf numFmtId="2" fontId="20" fillId="0" borderId="0" xfId="0" applyNumberFormat="1" applyFont="1" applyBorder="1" applyAlignment="1" applyProtection="1">
      <alignment horizontal="right" vertical="center" shrinkToFit="1"/>
    </xf>
    <xf numFmtId="49" fontId="29" fillId="0" borderId="10" xfId="0" applyNumberFormat="1" applyFont="1" applyBorder="1" applyAlignment="1" applyProtection="1">
      <alignment horizontal="left" vertical="center" shrinkToFit="1"/>
      <protection locked="0"/>
    </xf>
    <xf numFmtId="49" fontId="29" fillId="0" borderId="10" xfId="0" applyNumberFormat="1" applyFont="1" applyBorder="1" applyAlignment="1" applyProtection="1">
      <alignment horizontal="center" vertical="center" shrinkToFit="1"/>
      <protection locked="0"/>
    </xf>
    <xf numFmtId="164" fontId="29" fillId="0" borderId="10" xfId="0" applyNumberFormat="1" applyFont="1" applyBorder="1" applyAlignment="1" applyProtection="1">
      <alignment horizontal="center" vertical="center" shrinkToFit="1"/>
      <protection locked="0"/>
    </xf>
    <xf numFmtId="2" fontId="29" fillId="0" borderId="10" xfId="0" applyNumberFormat="1" applyFont="1" applyBorder="1" applyAlignment="1" applyProtection="1">
      <alignment horizontal="right" vertical="center" shrinkToFit="1"/>
      <protection locked="0"/>
    </xf>
    <xf numFmtId="2" fontId="35" fillId="0" borderId="17" xfId="0" applyNumberFormat="1" applyFont="1" applyBorder="1" applyAlignment="1" applyProtection="1">
      <alignment horizontal="right" vertical="center" shrinkToFit="1"/>
    </xf>
    <xf numFmtId="2" fontId="20" fillId="0" borderId="17" xfId="0" applyNumberFormat="1" applyFont="1" applyBorder="1" applyAlignment="1" applyProtection="1">
      <alignment horizontal="right" vertical="center" shrinkToFit="1"/>
    </xf>
    <xf numFmtId="49" fontId="29" fillId="2" borderId="0" xfId="0" applyNumberFormat="1" applyFont="1" applyFill="1" applyBorder="1" applyAlignment="1" applyProtection="1">
      <alignment horizontal="right" vertical="center"/>
    </xf>
    <xf numFmtId="2" fontId="36" fillId="0" borderId="22" xfId="0" applyNumberFormat="1" applyFont="1" applyBorder="1" applyAlignment="1" applyProtection="1">
      <alignment horizontal="center" vertical="center" shrinkToFit="1"/>
    </xf>
    <xf numFmtId="2" fontId="23" fillId="0" borderId="21" xfId="0" applyNumberFormat="1" applyFont="1" applyBorder="1" applyAlignment="1" applyProtection="1">
      <alignment horizontal="center" vertical="center" shrinkToFit="1"/>
    </xf>
    <xf numFmtId="2" fontId="22" fillId="0" borderId="23" xfId="0" applyNumberFormat="1" applyFont="1" applyBorder="1" applyAlignment="1" applyProtection="1">
      <alignment vertical="center" shrinkToFit="1"/>
    </xf>
    <xf numFmtId="2" fontId="37" fillId="0" borderId="21" xfId="0" applyNumberFormat="1" applyFont="1" applyBorder="1" applyAlignment="1" applyProtection="1">
      <alignment horizontal="center" vertical="center" shrinkToFit="1"/>
    </xf>
    <xf numFmtId="49" fontId="22" fillId="0" borderId="0" xfId="0" applyNumberFormat="1" applyFont="1" applyBorder="1" applyAlignment="1">
      <alignment horizontal="left" vertical="center"/>
    </xf>
    <xf numFmtId="0" fontId="20" fillId="2" borderId="0" xfId="0" applyFont="1" applyFill="1" applyBorder="1" applyAlignment="1">
      <alignment horizontal="right" vertical="center"/>
    </xf>
    <xf numFmtId="164" fontId="40" fillId="0" borderId="0" xfId="0" applyNumberFormat="1" applyFont="1" applyBorder="1" applyAlignment="1" applyProtection="1">
      <alignment horizontal="right" vertical="center" shrinkToFit="1"/>
    </xf>
    <xf numFmtId="0" fontId="20" fillId="2" borderId="0" xfId="0" applyFont="1" applyFill="1" applyBorder="1" applyAlignment="1">
      <alignment horizontal="center" vertical="center"/>
    </xf>
    <xf numFmtId="164" fontId="20" fillId="0" borderId="24" xfId="0" applyNumberFormat="1" applyFont="1" applyBorder="1" applyAlignment="1" applyProtection="1">
      <alignment horizontal="right" vertical="center" shrinkToFit="1"/>
    </xf>
    <xf numFmtId="0" fontId="20" fillId="0" borderId="0" xfId="0" applyFont="1" applyBorder="1" applyAlignment="1">
      <alignment horizontal="center" vertical="center"/>
    </xf>
    <xf numFmtId="164" fontId="20" fillId="0" borderId="25" xfId="0" applyNumberFormat="1" applyFont="1" applyBorder="1" applyAlignment="1" applyProtection="1">
      <alignment horizontal="right" vertical="center" shrinkToFit="1"/>
    </xf>
    <xf numFmtId="0" fontId="20" fillId="0" borderId="0" xfId="0" applyFont="1" applyBorder="1" applyAlignment="1">
      <alignment horizontal="right" vertical="center"/>
    </xf>
    <xf numFmtId="164" fontId="22" fillId="0" borderId="26" xfId="0" applyNumberFormat="1" applyFont="1" applyBorder="1" applyAlignment="1" applyProtection="1">
      <alignment horizontal="right" vertical="center" shrinkToFit="1"/>
    </xf>
    <xf numFmtId="164" fontId="22" fillId="0" borderId="27" xfId="0" applyNumberFormat="1" applyFont="1" applyBorder="1" applyAlignment="1" applyProtection="1">
      <alignment horizontal="right" vertical="center" shrinkToFit="1"/>
    </xf>
    <xf numFmtId="0" fontId="22" fillId="0" borderId="0" xfId="0" applyFont="1" applyBorder="1" applyAlignment="1">
      <alignment vertical="center"/>
    </xf>
    <xf numFmtId="49" fontId="41" fillId="0" borderId="0" xfId="0" applyNumberFormat="1" applyFont="1" applyBorder="1" applyAlignment="1" applyProtection="1">
      <alignment horizontal="left" vertical="center" shrinkToFit="1"/>
      <protection locked="0"/>
    </xf>
    <xf numFmtId="164" fontId="20" fillId="0" borderId="24" xfId="0" applyNumberFormat="1" applyFont="1" applyBorder="1" applyAlignment="1" applyProtection="1">
      <alignment horizontal="right" vertical="center" shrinkToFit="1"/>
      <protection locked="0"/>
    </xf>
    <xf numFmtId="0" fontId="20" fillId="2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49" fontId="43" fillId="0" borderId="0" xfId="0" applyNumberFormat="1" applyFont="1" applyBorder="1" applyAlignment="1" applyProtection="1">
      <alignment horizontal="left" vertical="center" shrinkToFit="1"/>
      <protection locked="0"/>
    </xf>
    <xf numFmtId="49" fontId="27" fillId="0" borderId="0" xfId="0" applyNumberFormat="1" applyFont="1" applyBorder="1" applyAlignment="1" applyProtection="1">
      <alignment horizontal="left" vertical="center"/>
      <protection locked="0"/>
    </xf>
    <xf numFmtId="49" fontId="27" fillId="0" borderId="28" xfId="0" applyNumberFormat="1" applyFont="1" applyBorder="1" applyAlignment="1">
      <alignment horizontal="right" vertical="center" shrinkToFit="1"/>
    </xf>
    <xf numFmtId="164" fontId="44" fillId="0" borderId="21" xfId="0" applyNumberFormat="1" applyFont="1" applyBorder="1" applyAlignment="1">
      <alignment horizontal="right" vertical="center" shrinkToFit="1"/>
    </xf>
    <xf numFmtId="49" fontId="47" fillId="2" borderId="28" xfId="0" applyNumberFormat="1" applyFont="1" applyFill="1" applyBorder="1" applyAlignment="1">
      <alignment horizontal="right" vertical="center" shrinkToFit="1"/>
    </xf>
    <xf numFmtId="164" fontId="43" fillId="2" borderId="21" xfId="0" applyNumberFormat="1" applyFont="1" applyFill="1" applyBorder="1" applyAlignment="1">
      <alignment horizontal="right" vertical="center" shrinkToFit="1"/>
    </xf>
    <xf numFmtId="49" fontId="27" fillId="2" borderId="0" xfId="0" applyNumberFormat="1" applyFont="1" applyFill="1" applyBorder="1" applyAlignment="1">
      <alignment horizontal="right" vertical="center" shrinkToFit="1"/>
    </xf>
    <xf numFmtId="164" fontId="49" fillId="2" borderId="21" xfId="0" applyNumberFormat="1" applyFont="1" applyFill="1" applyBorder="1" applyAlignment="1">
      <alignment horizontal="right" vertical="center" shrinkToFit="1"/>
    </xf>
    <xf numFmtId="49" fontId="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29" xfId="0" applyFont="1" applyFill="1" applyBorder="1" applyAlignment="1">
      <alignment horizontal="center" vertical="center"/>
    </xf>
    <xf numFmtId="49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46" fillId="2" borderId="0" xfId="0" applyNumberFormat="1" applyFont="1" applyFill="1" applyBorder="1" applyAlignment="1">
      <alignment horizontal="left" vertical="center" shrinkToFit="1"/>
    </xf>
    <xf numFmtId="49" fontId="55" fillId="4" borderId="0" xfId="0" applyNumberFormat="1" applyFont="1" applyFill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>
      <alignment vertical="center" shrinkToFit="1"/>
    </xf>
    <xf numFmtId="0" fontId="27" fillId="0" borderId="21" xfId="0" applyFont="1" applyBorder="1" applyAlignment="1">
      <alignment horizontal="center" vertical="center"/>
    </xf>
    <xf numFmtId="9" fontId="27" fillId="0" borderId="21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>
      <alignment vertical="center" textRotation="90" shrinkToFit="1"/>
    </xf>
    <xf numFmtId="49" fontId="47" fillId="0" borderId="0" xfId="0" applyNumberFormat="1" applyFont="1" applyBorder="1" applyAlignment="1">
      <alignment horizontal="right" vertical="center" shrinkToFit="1"/>
    </xf>
    <xf numFmtId="164" fontId="29" fillId="0" borderId="30" xfId="0" applyNumberFormat="1" applyFont="1" applyBorder="1" applyAlignment="1" applyProtection="1">
      <alignment horizontal="right" shrinkToFit="1"/>
      <protection locked="0"/>
    </xf>
    <xf numFmtId="164" fontId="56" fillId="0" borderId="22" xfId="0" applyNumberFormat="1" applyFont="1" applyBorder="1" applyAlignment="1" applyProtection="1">
      <alignment horizontal="right" vertical="center" shrinkToFit="1"/>
    </xf>
    <xf numFmtId="49" fontId="42" fillId="0" borderId="0" xfId="0" applyNumberFormat="1" applyFont="1" applyBorder="1" applyAlignment="1" applyProtection="1">
      <alignment horizontal="left" vertical="center" shrinkToFit="1"/>
      <protection locked="0"/>
    </xf>
    <xf numFmtId="49" fontId="27" fillId="0" borderId="0" xfId="0" applyNumberFormat="1" applyFont="1" applyBorder="1" applyAlignment="1">
      <alignment vertical="center" shrinkToFit="1"/>
    </xf>
    <xf numFmtId="164" fontId="27" fillId="18" borderId="31" xfId="0" applyNumberFormat="1" applyFont="1" applyFill="1" applyBorder="1" applyAlignment="1">
      <alignment horizontal="right" shrinkToFit="1"/>
    </xf>
    <xf numFmtId="164" fontId="56" fillId="18" borderId="21" xfId="0" applyNumberFormat="1" applyFont="1" applyFill="1" applyBorder="1" applyAlignment="1" applyProtection="1">
      <alignment horizontal="right" vertical="center" shrinkToFit="1"/>
    </xf>
    <xf numFmtId="164" fontId="27" fillId="18" borderId="31" xfId="0" applyNumberFormat="1" applyFont="1" applyFill="1" applyBorder="1" applyAlignment="1" applyProtection="1">
      <alignment horizontal="right" shrinkToFit="1"/>
    </xf>
    <xf numFmtId="164" fontId="21" fillId="5" borderId="31" xfId="0" applyNumberFormat="1" applyFont="1" applyFill="1" applyBorder="1" applyAlignment="1">
      <alignment horizontal="right" shrinkToFit="1"/>
    </xf>
    <xf numFmtId="164" fontId="23" fillId="5" borderId="21" xfId="0" applyNumberFormat="1" applyFont="1" applyFill="1" applyBorder="1" applyAlignment="1" applyProtection="1">
      <alignment horizontal="right" vertical="center" shrinkToFit="1"/>
    </xf>
    <xf numFmtId="0" fontId="29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164" fontId="0" fillId="18" borderId="30" xfId="0" applyNumberFormat="1" applyFont="1" applyFill="1" applyBorder="1" applyAlignment="1">
      <alignment horizontal="right" shrinkToFit="1"/>
    </xf>
    <xf numFmtId="164" fontId="23" fillId="18" borderId="21" xfId="0" applyNumberFormat="1" applyFont="1" applyFill="1" applyBorder="1" applyAlignment="1" applyProtection="1">
      <alignment horizontal="right" vertical="center" shrinkToFit="1"/>
    </xf>
    <xf numFmtId="49" fontId="57" fillId="2" borderId="0" xfId="0" applyNumberFormat="1" applyFont="1" applyFill="1" applyBorder="1" applyAlignment="1" applyProtection="1">
      <alignment horizontal="left" vertical="center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Z100"/>
  <sheetViews>
    <sheetView showZeros="0" tabSelected="1" defaultGridColor="0" view="pageBreakPreview" colorId="44" zoomScaleSheetLayoutView="100" workbookViewId="0">
      <selection activeCell="F14" sqref="F14:R14"/>
    </sheetView>
  </sheetViews>
  <sheetFormatPr defaultRowHeight="12.75" x14ac:dyDescent="0.2"/>
  <cols>
    <col min="1" max="42" width="2.7109375" style="1" customWidth="1"/>
    <col min="43" max="16384" width="9.140625" style="1"/>
  </cols>
  <sheetData>
    <row r="1" spans="1:52" ht="18" x14ac:dyDescent="0.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7" t="s">
        <v>1</v>
      </c>
      <c r="AE1" s="77"/>
      <c r="AF1" s="77"/>
      <c r="AG1" s="77"/>
      <c r="AH1" s="77"/>
      <c r="AI1" s="78"/>
      <c r="AJ1" s="78"/>
      <c r="AK1" s="78"/>
    </row>
    <row r="2" spans="1:52" x14ac:dyDescent="0.2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4"/>
      <c r="AB2" s="5"/>
      <c r="AC2" s="6"/>
      <c r="AD2" s="6"/>
      <c r="AE2" s="6"/>
      <c r="AF2" s="77" t="s">
        <v>3</v>
      </c>
      <c r="AG2" s="77"/>
      <c r="AH2" s="77"/>
      <c r="AI2" s="80" t="s">
        <v>4</v>
      </c>
      <c r="AJ2" s="80"/>
      <c r="AK2" s="80"/>
    </row>
    <row r="3" spans="1:52" x14ac:dyDescent="0.2">
      <c r="A3" s="81" t="s">
        <v>5</v>
      </c>
      <c r="B3" s="81"/>
      <c r="C3" s="79" t="s">
        <v>6</v>
      </c>
      <c r="D3" s="79"/>
      <c r="E3" s="79"/>
      <c r="F3" s="79"/>
      <c r="G3" s="79"/>
      <c r="H3" s="82" t="s">
        <v>7</v>
      </c>
      <c r="I3" s="82"/>
      <c r="J3" s="82"/>
      <c r="K3" s="79" t="s">
        <v>8</v>
      </c>
      <c r="L3" s="79"/>
      <c r="M3" s="79"/>
      <c r="N3" s="79"/>
      <c r="O3" s="82" t="s">
        <v>9</v>
      </c>
      <c r="P3" s="82"/>
      <c r="Q3" s="82"/>
      <c r="R3" s="82"/>
      <c r="S3" s="82"/>
      <c r="T3" s="79" t="s">
        <v>10</v>
      </c>
      <c r="U3" s="79"/>
      <c r="V3" s="79"/>
      <c r="W3" s="79"/>
      <c r="X3" s="79"/>
      <c r="Y3" s="79"/>
      <c r="Z3" s="82" t="s">
        <v>11</v>
      </c>
      <c r="AA3" s="82"/>
      <c r="AB3" s="82"/>
      <c r="AC3" s="82"/>
      <c r="AD3" s="82"/>
      <c r="AE3" s="79" t="s">
        <v>12</v>
      </c>
      <c r="AF3" s="79"/>
      <c r="AG3" s="79"/>
      <c r="AH3" s="79"/>
      <c r="AI3" s="6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2" x14ac:dyDescent="0.2">
      <c r="A4" s="81" t="s">
        <v>13</v>
      </c>
      <c r="B4" s="81"/>
      <c r="C4" s="81"/>
      <c r="D4" s="81"/>
      <c r="E4" s="81"/>
      <c r="F4" s="79" t="s">
        <v>14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</row>
    <row r="5" spans="1:52" x14ac:dyDescent="0.2">
      <c r="A5" s="83" t="s">
        <v>15</v>
      </c>
      <c r="B5" s="83"/>
      <c r="C5" s="83"/>
      <c r="D5" s="84" t="s">
        <v>16</v>
      </c>
      <c r="E5" s="84"/>
      <c r="F5" s="84"/>
      <c r="G5" s="84"/>
      <c r="H5" s="84"/>
      <c r="I5" s="85" t="s">
        <v>17</v>
      </c>
      <c r="J5" s="85"/>
      <c r="K5" s="84"/>
      <c r="L5" s="84"/>
      <c r="M5" s="84"/>
      <c r="N5" s="84"/>
      <c r="O5" s="84"/>
      <c r="P5" s="84"/>
      <c r="Q5" s="85" t="s">
        <v>18</v>
      </c>
      <c r="R5" s="85"/>
      <c r="S5" s="85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6"/>
      <c r="AJ5" s="6"/>
      <c r="AK5" s="6"/>
    </row>
    <row r="6" spans="1:52" ht="14.85" customHeight="1" x14ac:dyDescent="0.2">
      <c r="A6" s="87" t="s">
        <v>19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"/>
      <c r="U6" s="9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1"/>
      <c r="AH6" s="6"/>
      <c r="AI6" s="6"/>
      <c r="AJ6" s="6"/>
      <c r="AK6" s="6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x14ac:dyDescent="0.2">
      <c r="A7" s="88" t="s">
        <v>20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9" t="s">
        <v>21</v>
      </c>
      <c r="M7" s="89"/>
      <c r="N7" s="89"/>
      <c r="O7" s="89"/>
      <c r="P7" s="89"/>
      <c r="Q7" s="89"/>
      <c r="R7" s="89"/>
      <c r="S7" s="4"/>
      <c r="T7" s="90" t="s">
        <v>22</v>
      </c>
      <c r="U7" s="90"/>
      <c r="V7" s="90"/>
      <c r="W7" s="90"/>
      <c r="X7" s="90"/>
      <c r="Y7" s="90"/>
      <c r="Z7" s="90"/>
      <c r="AA7" s="90"/>
      <c r="AB7" s="11"/>
      <c r="AC7" s="11"/>
      <c r="AD7" s="11"/>
      <c r="AE7" s="11"/>
      <c r="AF7" s="11"/>
      <c r="AG7" s="11"/>
      <c r="AH7" s="12"/>
      <c r="AI7" s="13"/>
      <c r="AJ7" s="13"/>
      <c r="AK7" s="13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ht="15" x14ac:dyDescent="0.2">
      <c r="A8" s="91" t="s">
        <v>23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89" t="s">
        <v>24</v>
      </c>
      <c r="M8" s="89"/>
      <c r="N8" s="89"/>
      <c r="O8" s="89"/>
      <c r="P8" s="89"/>
      <c r="Q8" s="89"/>
      <c r="R8" s="89"/>
      <c r="S8" s="5"/>
      <c r="T8" s="92" t="s">
        <v>25</v>
      </c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3" t="s">
        <v>26</v>
      </c>
      <c r="AI8" s="13"/>
      <c r="AJ8" s="13"/>
      <c r="AK8" s="13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5" x14ac:dyDescent="0.2">
      <c r="A9" s="94"/>
      <c r="B9" s="94"/>
      <c r="C9" s="94"/>
      <c r="D9" s="94"/>
      <c r="E9" s="94"/>
      <c r="F9" s="94"/>
      <c r="G9" s="95" t="s">
        <v>27</v>
      </c>
      <c r="H9" s="95"/>
      <c r="I9" s="95"/>
      <c r="J9" s="95"/>
      <c r="K9" s="95"/>
      <c r="L9" s="96" t="s">
        <v>24</v>
      </c>
      <c r="M9" s="96"/>
      <c r="N9" s="96"/>
      <c r="O9" s="96"/>
      <c r="P9" s="96"/>
      <c r="Q9" s="96"/>
      <c r="R9" s="96"/>
      <c r="S9" s="6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3"/>
      <c r="AI9" s="15"/>
      <c r="AJ9" s="15"/>
      <c r="AK9" s="15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x14ac:dyDescent="0.2">
      <c r="A10" s="98" t="s">
        <v>28</v>
      </c>
      <c r="B10" s="98"/>
      <c r="C10" s="98"/>
      <c r="D10" s="98"/>
      <c r="E10" s="98"/>
      <c r="F10" s="98"/>
      <c r="G10" s="98"/>
      <c r="H10" s="98"/>
      <c r="I10" s="99"/>
      <c r="J10" s="99"/>
      <c r="K10" s="99"/>
      <c r="L10" s="99"/>
      <c r="M10" s="16" t="s">
        <v>29</v>
      </c>
      <c r="N10" s="17"/>
      <c r="O10" s="17"/>
      <c r="P10" s="17"/>
      <c r="Q10" s="18"/>
      <c r="R10" s="6"/>
      <c r="S10" s="6"/>
      <c r="T10" s="100" t="s">
        <v>30</v>
      </c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93"/>
      <c r="AI10" s="3"/>
      <c r="AJ10" s="3"/>
      <c r="AK10" s="3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x14ac:dyDescent="0.2">
      <c r="A11" s="98" t="s">
        <v>31</v>
      </c>
      <c r="B11" s="98"/>
      <c r="C11" s="98"/>
      <c r="D11" s="98"/>
      <c r="E11" s="98"/>
      <c r="F11" s="98"/>
      <c r="G11" s="98"/>
      <c r="H11" s="98"/>
      <c r="I11" s="101" t="s">
        <v>32</v>
      </c>
      <c r="J11" s="101"/>
      <c r="K11" s="101"/>
      <c r="L11" s="101"/>
      <c r="M11" s="101"/>
      <c r="N11" s="101"/>
      <c r="O11" s="101"/>
      <c r="P11" s="101"/>
      <c r="Q11" s="101"/>
      <c r="R11" s="101"/>
      <c r="S11" s="6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93"/>
      <c r="AI11" s="3"/>
      <c r="AJ11" s="3"/>
      <c r="AK11" s="3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x14ac:dyDescent="0.2">
      <c r="A12" s="98" t="s">
        <v>33</v>
      </c>
      <c r="B12" s="98"/>
      <c r="C12" s="98"/>
      <c r="D12" s="98"/>
      <c r="E12" s="98"/>
      <c r="F12" s="98"/>
      <c r="G12" s="98"/>
      <c r="H12" s="98"/>
      <c r="I12" s="98"/>
      <c r="J12" s="98"/>
      <c r="K12" s="99"/>
      <c r="L12" s="99"/>
      <c r="M12" s="99"/>
      <c r="N12" s="99"/>
      <c r="O12" s="16" t="s">
        <v>29</v>
      </c>
      <c r="P12" s="18"/>
      <c r="Q12" s="6"/>
      <c r="R12" s="6"/>
      <c r="S12" s="12"/>
      <c r="T12" s="102" t="s">
        <v>34</v>
      </c>
      <c r="U12" s="102"/>
      <c r="V12" s="79" t="s">
        <v>6</v>
      </c>
      <c r="W12" s="79"/>
      <c r="X12" s="79"/>
      <c r="Y12" s="79"/>
      <c r="Z12" s="79"/>
      <c r="AA12" s="103"/>
      <c r="AB12" s="103"/>
      <c r="AC12" s="103"/>
      <c r="AD12" s="103"/>
      <c r="AE12" s="103"/>
      <c r="AF12" s="103"/>
      <c r="AG12" s="103"/>
      <c r="AH12" s="93"/>
      <c r="AI12" s="3"/>
      <c r="AJ12" s="3"/>
      <c r="AK12" s="3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x14ac:dyDescent="0.2">
      <c r="A13" s="98" t="s">
        <v>35</v>
      </c>
      <c r="B13" s="98"/>
      <c r="C13" s="98"/>
      <c r="D13" s="98"/>
      <c r="E13" s="98"/>
      <c r="F13" s="98"/>
      <c r="G13" s="98"/>
      <c r="H13" s="98"/>
      <c r="I13" s="101" t="s">
        <v>32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2"/>
      <c r="T13" s="102" t="s">
        <v>36</v>
      </c>
      <c r="U13" s="102"/>
      <c r="V13" s="79"/>
      <c r="W13" s="79"/>
      <c r="X13" s="79"/>
      <c r="Y13" s="79"/>
      <c r="Z13" s="79"/>
      <c r="AA13" s="104" t="s">
        <v>37</v>
      </c>
      <c r="AB13" s="104"/>
      <c r="AC13" s="105"/>
      <c r="AD13" s="105"/>
      <c r="AE13" s="105"/>
      <c r="AF13" s="105"/>
      <c r="AG13" s="105"/>
      <c r="AH13" s="93"/>
      <c r="AI13" s="3"/>
      <c r="AJ13" s="3"/>
      <c r="AK13" s="3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x14ac:dyDescent="0.2">
      <c r="A14" s="98" t="s">
        <v>38</v>
      </c>
      <c r="B14" s="98"/>
      <c r="C14" s="98"/>
      <c r="D14" s="98"/>
      <c r="E14" s="98"/>
      <c r="F14" s="99" t="s">
        <v>39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6"/>
      <c r="T14" s="106" t="s">
        <v>40</v>
      </c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93"/>
      <c r="AI14" s="3"/>
      <c r="AJ14" s="3"/>
      <c r="AK14" s="3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x14ac:dyDescent="0.2">
      <c r="A15" s="108" t="s">
        <v>41</v>
      </c>
      <c r="B15" s="108"/>
      <c r="C15" s="108"/>
      <c r="D15" s="108"/>
      <c r="E15" s="108"/>
      <c r="F15" s="109" t="s">
        <v>42</v>
      </c>
      <c r="G15" s="109"/>
      <c r="H15" s="109"/>
      <c r="I15" s="109"/>
      <c r="J15" s="110" t="s">
        <v>43</v>
      </c>
      <c r="K15" s="110"/>
      <c r="L15" s="110"/>
      <c r="M15" s="110"/>
      <c r="N15" s="110"/>
      <c r="O15" s="110"/>
      <c r="P15" s="111"/>
      <c r="Q15" s="111"/>
      <c r="R15" s="111"/>
      <c r="S15" s="111"/>
      <c r="T15" s="112" t="s">
        <v>44</v>
      </c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</row>
    <row r="16" spans="1:52" s="20" customFormat="1" ht="11.1" customHeight="1" x14ac:dyDescent="0.2">
      <c r="A16" s="113" t="s">
        <v>45</v>
      </c>
      <c r="B16" s="114" t="s">
        <v>46</v>
      </c>
      <c r="C16" s="114"/>
      <c r="D16" s="114"/>
      <c r="E16" s="114"/>
      <c r="F16" s="114"/>
      <c r="G16" s="114"/>
      <c r="H16" s="114"/>
      <c r="I16" s="114"/>
      <c r="J16" s="114"/>
      <c r="K16" s="115" t="s">
        <v>47</v>
      </c>
      <c r="L16" s="115"/>
      <c r="M16" s="114" t="s">
        <v>48</v>
      </c>
      <c r="N16" s="114"/>
      <c r="O16" s="114"/>
      <c r="P16" s="113" t="s">
        <v>49</v>
      </c>
      <c r="Q16" s="113"/>
      <c r="R16" s="113"/>
      <c r="S16" s="113" t="s">
        <v>50</v>
      </c>
      <c r="T16" s="113"/>
      <c r="U16" s="113"/>
      <c r="V16" s="113"/>
      <c r="W16" s="116" t="s">
        <v>51</v>
      </c>
      <c r="X16" s="113" t="s">
        <v>52</v>
      </c>
      <c r="Y16" s="113"/>
      <c r="Z16" s="113"/>
      <c r="AA16" s="113"/>
      <c r="AB16" s="116" t="s">
        <v>53</v>
      </c>
      <c r="AC16" s="117" t="s">
        <v>54</v>
      </c>
      <c r="AD16" s="117"/>
      <c r="AE16" s="117"/>
      <c r="AF16" s="118" t="s">
        <v>55</v>
      </c>
      <c r="AG16" s="118"/>
      <c r="AH16" s="118"/>
      <c r="AI16" s="118"/>
      <c r="AJ16" s="118"/>
      <c r="AK16" s="118"/>
      <c r="AL16" s="1"/>
      <c r="AM16" s="1"/>
      <c r="AN16" s="1"/>
      <c r="AO16" s="1"/>
      <c r="AP16" s="1"/>
    </row>
    <row r="17" spans="1:42" s="20" customFormat="1" ht="11.1" customHeight="1" x14ac:dyDescent="0.2">
      <c r="A17" s="113"/>
      <c r="B17" s="114"/>
      <c r="C17" s="114"/>
      <c r="D17" s="114"/>
      <c r="E17" s="114"/>
      <c r="F17" s="114"/>
      <c r="G17" s="114"/>
      <c r="H17" s="114"/>
      <c r="I17" s="114"/>
      <c r="J17" s="114"/>
      <c r="K17" s="115"/>
      <c r="L17" s="115"/>
      <c r="M17" s="114"/>
      <c r="N17" s="114"/>
      <c r="O17" s="114"/>
      <c r="P17" s="113" t="s">
        <v>56</v>
      </c>
      <c r="Q17" s="113"/>
      <c r="R17" s="113"/>
      <c r="S17" s="113" t="s">
        <v>57</v>
      </c>
      <c r="T17" s="113"/>
      <c r="U17" s="113"/>
      <c r="V17" s="113"/>
      <c r="W17" s="116"/>
      <c r="X17" s="113" t="s">
        <v>58</v>
      </c>
      <c r="Y17" s="113"/>
      <c r="Z17" s="113"/>
      <c r="AA17" s="113"/>
      <c r="AB17" s="116"/>
      <c r="AC17" s="117" t="s">
        <v>59</v>
      </c>
      <c r="AD17" s="117"/>
      <c r="AE17" s="117"/>
      <c r="AF17" s="118" t="s">
        <v>57</v>
      </c>
      <c r="AG17" s="118"/>
      <c r="AH17" s="118"/>
      <c r="AI17" s="118"/>
      <c r="AJ17" s="118"/>
      <c r="AK17" s="118"/>
      <c r="AL17" s="1"/>
      <c r="AM17" s="1"/>
      <c r="AN17" s="1"/>
      <c r="AO17" s="1"/>
      <c r="AP17" s="1"/>
    </row>
    <row r="18" spans="1:42" s="20" customFormat="1" ht="11.1" customHeight="1" x14ac:dyDescent="0.2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5"/>
      <c r="L18" s="115"/>
      <c r="M18" s="114"/>
      <c r="N18" s="114"/>
      <c r="O18" s="114"/>
      <c r="P18" s="113" t="s">
        <v>60</v>
      </c>
      <c r="Q18" s="113"/>
      <c r="R18" s="113"/>
      <c r="S18" s="113" t="s">
        <v>60</v>
      </c>
      <c r="T18" s="113"/>
      <c r="U18" s="113"/>
      <c r="V18" s="113"/>
      <c r="W18" s="116"/>
      <c r="X18" s="113" t="s">
        <v>61</v>
      </c>
      <c r="Y18" s="113"/>
      <c r="Z18" s="113"/>
      <c r="AA18" s="113"/>
      <c r="AB18" s="116"/>
      <c r="AC18" s="117" t="s">
        <v>62</v>
      </c>
      <c r="AD18" s="117"/>
      <c r="AE18" s="117"/>
      <c r="AF18" s="118" t="s">
        <v>63</v>
      </c>
      <c r="AG18" s="118"/>
      <c r="AH18" s="118"/>
      <c r="AI18" s="118"/>
      <c r="AJ18" s="118"/>
      <c r="AK18" s="118"/>
      <c r="AL18" s="1"/>
      <c r="AM18" s="1"/>
      <c r="AN18" s="1"/>
      <c r="AO18" s="1"/>
      <c r="AP18" s="1"/>
    </row>
    <row r="19" spans="1:42" s="20" customFormat="1" ht="11.1" customHeight="1" x14ac:dyDescent="0.2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5"/>
      <c r="L19" s="115"/>
      <c r="M19" s="114"/>
      <c r="N19" s="114"/>
      <c r="O19" s="114"/>
      <c r="P19" s="113"/>
      <c r="Q19" s="113"/>
      <c r="R19" s="113"/>
      <c r="S19" s="113"/>
      <c r="T19" s="113"/>
      <c r="U19" s="113"/>
      <c r="V19" s="113"/>
      <c r="W19" s="116"/>
      <c r="X19" s="113" t="s">
        <v>64</v>
      </c>
      <c r="Y19" s="113"/>
      <c r="Z19" s="113"/>
      <c r="AA19" s="113"/>
      <c r="AB19" s="116"/>
      <c r="AC19" s="117"/>
      <c r="AD19" s="117"/>
      <c r="AE19" s="117"/>
      <c r="AF19" s="118"/>
      <c r="AG19" s="118"/>
      <c r="AH19" s="118"/>
      <c r="AI19" s="118"/>
      <c r="AJ19" s="118"/>
      <c r="AK19" s="118"/>
      <c r="AL19" s="1"/>
      <c r="AM19" s="1"/>
      <c r="AN19" s="1"/>
      <c r="AO19" s="1"/>
      <c r="AP19" s="1"/>
    </row>
    <row r="20" spans="1:42" s="20" customFormat="1" ht="11.1" customHeight="1" x14ac:dyDescent="0.2">
      <c r="A20" s="21" t="s">
        <v>65</v>
      </c>
      <c r="B20" s="119" t="s">
        <v>66</v>
      </c>
      <c r="C20" s="119"/>
      <c r="D20" s="119"/>
      <c r="E20" s="119"/>
      <c r="F20" s="119"/>
      <c r="G20" s="119"/>
      <c r="H20" s="119"/>
      <c r="I20" s="119"/>
      <c r="J20" s="119"/>
      <c r="K20" s="120" t="s">
        <v>65</v>
      </c>
      <c r="L20" s="120"/>
      <c r="M20" s="120" t="s">
        <v>65</v>
      </c>
      <c r="N20" s="120"/>
      <c r="O20" s="120"/>
      <c r="P20" s="120" t="s">
        <v>67</v>
      </c>
      <c r="Q20" s="120"/>
      <c r="R20" s="120"/>
      <c r="S20" s="120" t="s">
        <v>67</v>
      </c>
      <c r="T20" s="120"/>
      <c r="U20" s="120"/>
      <c r="V20" s="120"/>
      <c r="W20" s="21" t="s">
        <v>68</v>
      </c>
      <c r="X20" s="120" t="s">
        <v>67</v>
      </c>
      <c r="Y20" s="120"/>
      <c r="Z20" s="120"/>
      <c r="AA20" s="120"/>
      <c r="AB20" s="21" t="s">
        <v>68</v>
      </c>
      <c r="AC20" s="120" t="s">
        <v>67</v>
      </c>
      <c r="AD20" s="120"/>
      <c r="AE20" s="120"/>
      <c r="AF20" s="120" t="s">
        <v>67</v>
      </c>
      <c r="AG20" s="120"/>
      <c r="AH20" s="120"/>
      <c r="AI20" s="120"/>
      <c r="AJ20" s="120"/>
      <c r="AK20" s="120"/>
      <c r="AL20" s="1"/>
      <c r="AM20" s="1"/>
      <c r="AN20" s="1"/>
      <c r="AO20" s="1"/>
      <c r="AP20" s="1"/>
    </row>
    <row r="21" spans="1:42" ht="10.5" customHeight="1" x14ac:dyDescent="0.2">
      <c r="A21" s="22" t="s">
        <v>69</v>
      </c>
      <c r="B21" s="121" t="s">
        <v>70</v>
      </c>
      <c r="C21" s="121"/>
      <c r="D21" s="121"/>
      <c r="E21" s="121"/>
      <c r="F21" s="121"/>
      <c r="G21" s="121"/>
      <c r="H21" s="121"/>
      <c r="I21" s="121"/>
      <c r="J21" s="121"/>
      <c r="K21" s="122" t="s">
        <v>71</v>
      </c>
      <c r="L21" s="122"/>
      <c r="M21" s="123">
        <v>1500</v>
      </c>
      <c r="N21" s="123"/>
      <c r="O21" s="123"/>
      <c r="P21" s="124">
        <v>100</v>
      </c>
      <c r="Q21" s="124"/>
      <c r="R21" s="124"/>
      <c r="S21" s="125">
        <f t="shared" ref="S21:S42" si="0">SUM(M21*P21)</f>
        <v>150000</v>
      </c>
      <c r="T21" s="125"/>
      <c r="U21" s="125"/>
      <c r="V21" s="125"/>
      <c r="W21" s="24"/>
      <c r="X21" s="125">
        <f t="shared" ref="X21:X42" si="1">SUM(S21*(100-W21)/100)</f>
        <v>150000</v>
      </c>
      <c r="Y21" s="125"/>
      <c r="Z21" s="125"/>
      <c r="AA21" s="125"/>
      <c r="AB21" s="25">
        <v>20</v>
      </c>
      <c r="AC21" s="126">
        <f t="shared" ref="AC21:AC42" si="2">SUM(X21*AB21/100)</f>
        <v>30000</v>
      </c>
      <c r="AD21" s="126"/>
      <c r="AE21" s="126"/>
      <c r="AF21" s="125">
        <f t="shared" ref="AF21:AF42" si="3">SUM(X21+AC21)</f>
        <v>180000</v>
      </c>
      <c r="AG21" s="125"/>
      <c r="AH21" s="125"/>
      <c r="AI21" s="125"/>
      <c r="AJ21" s="125"/>
      <c r="AK21" s="125"/>
    </row>
    <row r="22" spans="1:42" ht="10.5" customHeight="1" x14ac:dyDescent="0.2">
      <c r="A22" s="22"/>
      <c r="B22" s="121"/>
      <c r="C22" s="121"/>
      <c r="D22" s="121"/>
      <c r="E22" s="121"/>
      <c r="F22" s="121"/>
      <c r="G22" s="121"/>
      <c r="H22" s="121"/>
      <c r="I22" s="121"/>
      <c r="J22" s="121"/>
      <c r="K22" s="122"/>
      <c r="L22" s="122"/>
      <c r="M22" s="123"/>
      <c r="N22" s="123"/>
      <c r="O22" s="123"/>
      <c r="P22" s="124"/>
      <c r="Q22" s="124"/>
      <c r="R22" s="124"/>
      <c r="S22" s="125">
        <f t="shared" si="0"/>
        <v>0</v>
      </c>
      <c r="T22" s="125"/>
      <c r="U22" s="125"/>
      <c r="V22" s="125"/>
      <c r="W22" s="24"/>
      <c r="X22" s="125">
        <f t="shared" si="1"/>
        <v>0</v>
      </c>
      <c r="Y22" s="125"/>
      <c r="Z22" s="125"/>
      <c r="AA22" s="125"/>
      <c r="AB22" s="25"/>
      <c r="AC22" s="126">
        <f t="shared" si="2"/>
        <v>0</v>
      </c>
      <c r="AD22" s="126"/>
      <c r="AE22" s="126"/>
      <c r="AF22" s="125">
        <f t="shared" si="3"/>
        <v>0</v>
      </c>
      <c r="AG22" s="125"/>
      <c r="AH22" s="125"/>
      <c r="AI22" s="125"/>
      <c r="AJ22" s="125"/>
      <c r="AK22" s="125"/>
    </row>
    <row r="23" spans="1:42" ht="10.5" customHeight="1" x14ac:dyDescent="0.2">
      <c r="A23" s="22"/>
      <c r="B23" s="121"/>
      <c r="C23" s="121"/>
      <c r="D23" s="121"/>
      <c r="E23" s="121"/>
      <c r="F23" s="121"/>
      <c r="G23" s="121"/>
      <c r="H23" s="121"/>
      <c r="I23" s="121"/>
      <c r="J23" s="121"/>
      <c r="K23" s="122"/>
      <c r="L23" s="122"/>
      <c r="M23" s="123"/>
      <c r="N23" s="123"/>
      <c r="O23" s="123"/>
      <c r="P23" s="124"/>
      <c r="Q23" s="124"/>
      <c r="R23" s="124"/>
      <c r="S23" s="125">
        <f t="shared" si="0"/>
        <v>0</v>
      </c>
      <c r="T23" s="125"/>
      <c r="U23" s="125"/>
      <c r="V23" s="125"/>
      <c r="W23" s="24"/>
      <c r="X23" s="125">
        <f t="shared" si="1"/>
        <v>0</v>
      </c>
      <c r="Y23" s="125"/>
      <c r="Z23" s="125"/>
      <c r="AA23" s="125"/>
      <c r="AB23" s="25"/>
      <c r="AC23" s="126">
        <f t="shared" si="2"/>
        <v>0</v>
      </c>
      <c r="AD23" s="126"/>
      <c r="AE23" s="126"/>
      <c r="AF23" s="125">
        <f t="shared" si="3"/>
        <v>0</v>
      </c>
      <c r="AG23" s="125"/>
      <c r="AH23" s="125"/>
      <c r="AI23" s="125"/>
      <c r="AJ23" s="125"/>
      <c r="AK23" s="125"/>
    </row>
    <row r="24" spans="1:42" ht="10.5" customHeight="1" x14ac:dyDescent="0.2">
      <c r="A24" s="22"/>
      <c r="B24" s="121"/>
      <c r="C24" s="121"/>
      <c r="D24" s="121"/>
      <c r="E24" s="121"/>
      <c r="F24" s="121"/>
      <c r="G24" s="121"/>
      <c r="H24" s="121"/>
      <c r="I24" s="121"/>
      <c r="J24" s="121"/>
      <c r="K24" s="122"/>
      <c r="L24" s="122"/>
      <c r="M24" s="123"/>
      <c r="N24" s="123"/>
      <c r="O24" s="123"/>
      <c r="P24" s="124"/>
      <c r="Q24" s="124"/>
      <c r="R24" s="124"/>
      <c r="S24" s="125">
        <f t="shared" si="0"/>
        <v>0</v>
      </c>
      <c r="T24" s="125"/>
      <c r="U24" s="125"/>
      <c r="V24" s="125"/>
      <c r="W24" s="24"/>
      <c r="X24" s="125">
        <f t="shared" si="1"/>
        <v>0</v>
      </c>
      <c r="Y24" s="125"/>
      <c r="Z24" s="125"/>
      <c r="AA24" s="125"/>
      <c r="AB24" s="25"/>
      <c r="AC24" s="126">
        <f t="shared" si="2"/>
        <v>0</v>
      </c>
      <c r="AD24" s="126"/>
      <c r="AE24" s="126"/>
      <c r="AF24" s="125">
        <f t="shared" si="3"/>
        <v>0</v>
      </c>
      <c r="AG24" s="125"/>
      <c r="AH24" s="125"/>
      <c r="AI24" s="125"/>
      <c r="AJ24" s="125"/>
      <c r="AK24" s="125"/>
    </row>
    <row r="25" spans="1:42" ht="10.5" customHeight="1" x14ac:dyDescent="0.2">
      <c r="A25" s="22"/>
      <c r="B25" s="121"/>
      <c r="C25" s="121"/>
      <c r="D25" s="121"/>
      <c r="E25" s="121"/>
      <c r="F25" s="121"/>
      <c r="G25" s="121"/>
      <c r="H25" s="121"/>
      <c r="I25" s="121"/>
      <c r="J25" s="121"/>
      <c r="K25" s="122"/>
      <c r="L25" s="122"/>
      <c r="M25" s="123"/>
      <c r="N25" s="123"/>
      <c r="O25" s="123"/>
      <c r="P25" s="124"/>
      <c r="Q25" s="124"/>
      <c r="R25" s="124"/>
      <c r="S25" s="125">
        <f t="shared" si="0"/>
        <v>0</v>
      </c>
      <c r="T25" s="125"/>
      <c r="U25" s="125"/>
      <c r="V25" s="125"/>
      <c r="W25" s="24"/>
      <c r="X25" s="125">
        <f t="shared" si="1"/>
        <v>0</v>
      </c>
      <c r="Y25" s="125"/>
      <c r="Z25" s="125"/>
      <c r="AA25" s="125"/>
      <c r="AB25" s="25"/>
      <c r="AC25" s="126">
        <f t="shared" si="2"/>
        <v>0</v>
      </c>
      <c r="AD25" s="126"/>
      <c r="AE25" s="126"/>
      <c r="AF25" s="125">
        <f t="shared" si="3"/>
        <v>0</v>
      </c>
      <c r="AG25" s="125"/>
      <c r="AH25" s="125"/>
      <c r="AI25" s="125"/>
      <c r="AJ25" s="125"/>
      <c r="AK25" s="125"/>
    </row>
    <row r="26" spans="1:42" ht="10.5" customHeight="1" x14ac:dyDescent="0.2">
      <c r="A26" s="22"/>
      <c r="B26" s="121"/>
      <c r="C26" s="121"/>
      <c r="D26" s="121"/>
      <c r="E26" s="121"/>
      <c r="F26" s="121"/>
      <c r="G26" s="121"/>
      <c r="H26" s="121"/>
      <c r="I26" s="121"/>
      <c r="J26" s="121"/>
      <c r="K26" s="122"/>
      <c r="L26" s="122"/>
      <c r="M26" s="123"/>
      <c r="N26" s="123"/>
      <c r="O26" s="123"/>
      <c r="P26" s="124"/>
      <c r="Q26" s="124"/>
      <c r="R26" s="124"/>
      <c r="S26" s="125">
        <f t="shared" si="0"/>
        <v>0</v>
      </c>
      <c r="T26" s="125"/>
      <c r="U26" s="125"/>
      <c r="V26" s="125"/>
      <c r="W26" s="24"/>
      <c r="X26" s="125">
        <f t="shared" si="1"/>
        <v>0</v>
      </c>
      <c r="Y26" s="125"/>
      <c r="Z26" s="125"/>
      <c r="AA26" s="125"/>
      <c r="AB26" s="25"/>
      <c r="AC26" s="126">
        <f t="shared" si="2"/>
        <v>0</v>
      </c>
      <c r="AD26" s="126"/>
      <c r="AE26" s="126"/>
      <c r="AF26" s="125">
        <f t="shared" si="3"/>
        <v>0</v>
      </c>
      <c r="AG26" s="125"/>
      <c r="AH26" s="125"/>
      <c r="AI26" s="125"/>
      <c r="AJ26" s="125"/>
      <c r="AK26" s="125"/>
    </row>
    <row r="27" spans="1:42" ht="10.5" customHeight="1" x14ac:dyDescent="0.2">
      <c r="A27" s="22"/>
      <c r="B27" s="121"/>
      <c r="C27" s="121"/>
      <c r="D27" s="121"/>
      <c r="E27" s="121"/>
      <c r="F27" s="121"/>
      <c r="G27" s="121"/>
      <c r="H27" s="121"/>
      <c r="I27" s="121"/>
      <c r="J27" s="121"/>
      <c r="K27" s="122"/>
      <c r="L27" s="122"/>
      <c r="M27" s="123"/>
      <c r="N27" s="123"/>
      <c r="O27" s="123"/>
      <c r="P27" s="124"/>
      <c r="Q27" s="124"/>
      <c r="R27" s="124"/>
      <c r="S27" s="125">
        <f t="shared" si="0"/>
        <v>0</v>
      </c>
      <c r="T27" s="125"/>
      <c r="U27" s="125"/>
      <c r="V27" s="125"/>
      <c r="W27" s="24"/>
      <c r="X27" s="125">
        <f t="shared" si="1"/>
        <v>0</v>
      </c>
      <c r="Y27" s="125"/>
      <c r="Z27" s="125"/>
      <c r="AA27" s="125"/>
      <c r="AB27" s="25"/>
      <c r="AC27" s="126">
        <f t="shared" si="2"/>
        <v>0</v>
      </c>
      <c r="AD27" s="126"/>
      <c r="AE27" s="126"/>
      <c r="AF27" s="125">
        <f t="shared" si="3"/>
        <v>0</v>
      </c>
      <c r="AG27" s="125"/>
      <c r="AH27" s="125"/>
      <c r="AI27" s="125"/>
      <c r="AJ27" s="125"/>
      <c r="AK27" s="125"/>
    </row>
    <row r="28" spans="1:42" ht="10.5" customHeight="1" x14ac:dyDescent="0.2">
      <c r="A28" s="22"/>
      <c r="B28" s="121"/>
      <c r="C28" s="121"/>
      <c r="D28" s="121"/>
      <c r="E28" s="121"/>
      <c r="F28" s="121"/>
      <c r="G28" s="121"/>
      <c r="H28" s="121"/>
      <c r="I28" s="121"/>
      <c r="J28" s="121"/>
      <c r="K28" s="122"/>
      <c r="L28" s="122"/>
      <c r="M28" s="123"/>
      <c r="N28" s="123"/>
      <c r="O28" s="123"/>
      <c r="P28" s="124"/>
      <c r="Q28" s="124"/>
      <c r="R28" s="124"/>
      <c r="S28" s="125">
        <f t="shared" si="0"/>
        <v>0</v>
      </c>
      <c r="T28" s="125"/>
      <c r="U28" s="125"/>
      <c r="V28" s="125"/>
      <c r="W28" s="24"/>
      <c r="X28" s="125">
        <f t="shared" si="1"/>
        <v>0</v>
      </c>
      <c r="Y28" s="125"/>
      <c r="Z28" s="125"/>
      <c r="AA28" s="125"/>
      <c r="AB28" s="25"/>
      <c r="AC28" s="126">
        <f t="shared" si="2"/>
        <v>0</v>
      </c>
      <c r="AD28" s="126"/>
      <c r="AE28" s="126"/>
      <c r="AF28" s="125">
        <f t="shared" si="3"/>
        <v>0</v>
      </c>
      <c r="AG28" s="125"/>
      <c r="AH28" s="125"/>
      <c r="AI28" s="125"/>
      <c r="AJ28" s="125"/>
      <c r="AK28" s="125"/>
    </row>
    <row r="29" spans="1:42" ht="10.5" customHeight="1" x14ac:dyDescent="0.2">
      <c r="A29" s="22"/>
      <c r="B29" s="121"/>
      <c r="C29" s="121"/>
      <c r="D29" s="121"/>
      <c r="E29" s="121"/>
      <c r="F29" s="121"/>
      <c r="G29" s="121"/>
      <c r="H29" s="121"/>
      <c r="I29" s="121"/>
      <c r="J29" s="121"/>
      <c r="K29" s="122"/>
      <c r="L29" s="122"/>
      <c r="M29" s="123"/>
      <c r="N29" s="123"/>
      <c r="O29" s="123"/>
      <c r="P29" s="124"/>
      <c r="Q29" s="124"/>
      <c r="R29" s="124"/>
      <c r="S29" s="125">
        <f t="shared" si="0"/>
        <v>0</v>
      </c>
      <c r="T29" s="125"/>
      <c r="U29" s="125"/>
      <c r="V29" s="125"/>
      <c r="W29" s="24"/>
      <c r="X29" s="125">
        <f t="shared" si="1"/>
        <v>0</v>
      </c>
      <c r="Y29" s="125"/>
      <c r="Z29" s="125"/>
      <c r="AA29" s="125"/>
      <c r="AB29" s="25"/>
      <c r="AC29" s="126">
        <f t="shared" si="2"/>
        <v>0</v>
      </c>
      <c r="AD29" s="126"/>
      <c r="AE29" s="126"/>
      <c r="AF29" s="125">
        <f t="shared" si="3"/>
        <v>0</v>
      </c>
      <c r="AG29" s="125"/>
      <c r="AH29" s="125"/>
      <c r="AI29" s="125"/>
      <c r="AJ29" s="125"/>
      <c r="AK29" s="125"/>
    </row>
    <row r="30" spans="1:42" ht="10.5" customHeight="1" x14ac:dyDescent="0.2">
      <c r="A30" s="22"/>
      <c r="B30" s="121"/>
      <c r="C30" s="121"/>
      <c r="D30" s="121"/>
      <c r="E30" s="121"/>
      <c r="F30" s="121"/>
      <c r="G30" s="121"/>
      <c r="H30" s="121"/>
      <c r="I30" s="121"/>
      <c r="J30" s="121"/>
      <c r="K30" s="122"/>
      <c r="L30" s="122"/>
      <c r="M30" s="123"/>
      <c r="N30" s="123"/>
      <c r="O30" s="123"/>
      <c r="P30" s="124"/>
      <c r="Q30" s="124"/>
      <c r="R30" s="124"/>
      <c r="S30" s="125">
        <f t="shared" si="0"/>
        <v>0</v>
      </c>
      <c r="T30" s="125"/>
      <c r="U30" s="125"/>
      <c r="V30" s="125"/>
      <c r="W30" s="24"/>
      <c r="X30" s="125">
        <f t="shared" si="1"/>
        <v>0</v>
      </c>
      <c r="Y30" s="125"/>
      <c r="Z30" s="125"/>
      <c r="AA30" s="125"/>
      <c r="AB30" s="25"/>
      <c r="AC30" s="126">
        <f t="shared" si="2"/>
        <v>0</v>
      </c>
      <c r="AD30" s="126"/>
      <c r="AE30" s="126"/>
      <c r="AF30" s="125">
        <f t="shared" si="3"/>
        <v>0</v>
      </c>
      <c r="AG30" s="125"/>
      <c r="AH30" s="125"/>
      <c r="AI30" s="125"/>
      <c r="AJ30" s="125"/>
      <c r="AK30" s="125"/>
    </row>
    <row r="31" spans="1:42" ht="10.5" customHeight="1" x14ac:dyDescent="0.2">
      <c r="A31" s="22"/>
      <c r="B31" s="121"/>
      <c r="C31" s="121"/>
      <c r="D31" s="121"/>
      <c r="E31" s="121"/>
      <c r="F31" s="121"/>
      <c r="G31" s="121"/>
      <c r="H31" s="121"/>
      <c r="I31" s="121"/>
      <c r="J31" s="121"/>
      <c r="K31" s="122"/>
      <c r="L31" s="122"/>
      <c r="M31" s="123"/>
      <c r="N31" s="123"/>
      <c r="O31" s="123"/>
      <c r="P31" s="124"/>
      <c r="Q31" s="124"/>
      <c r="R31" s="124"/>
      <c r="S31" s="125">
        <f t="shared" si="0"/>
        <v>0</v>
      </c>
      <c r="T31" s="125"/>
      <c r="U31" s="125"/>
      <c r="V31" s="125"/>
      <c r="W31" s="24"/>
      <c r="X31" s="125">
        <f t="shared" si="1"/>
        <v>0</v>
      </c>
      <c r="Y31" s="125"/>
      <c r="Z31" s="125"/>
      <c r="AA31" s="125"/>
      <c r="AB31" s="25"/>
      <c r="AC31" s="126">
        <f t="shared" si="2"/>
        <v>0</v>
      </c>
      <c r="AD31" s="126"/>
      <c r="AE31" s="126"/>
      <c r="AF31" s="125">
        <f t="shared" si="3"/>
        <v>0</v>
      </c>
      <c r="AG31" s="125"/>
      <c r="AH31" s="125"/>
      <c r="AI31" s="125"/>
      <c r="AJ31" s="125"/>
      <c r="AK31" s="125"/>
    </row>
    <row r="32" spans="1:42" ht="10.5" customHeight="1" x14ac:dyDescent="0.2">
      <c r="A32" s="22"/>
      <c r="B32" s="121"/>
      <c r="C32" s="121"/>
      <c r="D32" s="121"/>
      <c r="E32" s="121"/>
      <c r="F32" s="121"/>
      <c r="G32" s="121"/>
      <c r="H32" s="121"/>
      <c r="I32" s="121"/>
      <c r="J32" s="121"/>
      <c r="K32" s="122"/>
      <c r="L32" s="122"/>
      <c r="M32" s="123"/>
      <c r="N32" s="123"/>
      <c r="O32" s="123"/>
      <c r="P32" s="124"/>
      <c r="Q32" s="124"/>
      <c r="R32" s="124"/>
      <c r="S32" s="125">
        <f t="shared" si="0"/>
        <v>0</v>
      </c>
      <c r="T32" s="125"/>
      <c r="U32" s="125"/>
      <c r="V32" s="125"/>
      <c r="W32" s="24"/>
      <c r="X32" s="125">
        <f t="shared" si="1"/>
        <v>0</v>
      </c>
      <c r="Y32" s="125"/>
      <c r="Z32" s="125"/>
      <c r="AA32" s="125"/>
      <c r="AB32" s="25"/>
      <c r="AC32" s="126">
        <f t="shared" si="2"/>
        <v>0</v>
      </c>
      <c r="AD32" s="126"/>
      <c r="AE32" s="126"/>
      <c r="AF32" s="125">
        <f t="shared" si="3"/>
        <v>0</v>
      </c>
      <c r="AG32" s="125"/>
      <c r="AH32" s="125"/>
      <c r="AI32" s="125"/>
      <c r="AJ32" s="125"/>
      <c r="AK32" s="125"/>
    </row>
    <row r="33" spans="1:37" ht="10.5" customHeight="1" x14ac:dyDescent="0.2">
      <c r="A33" s="22"/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122"/>
      <c r="M33" s="123"/>
      <c r="N33" s="123"/>
      <c r="O33" s="123"/>
      <c r="P33" s="124"/>
      <c r="Q33" s="124"/>
      <c r="R33" s="124"/>
      <c r="S33" s="125">
        <f t="shared" si="0"/>
        <v>0</v>
      </c>
      <c r="T33" s="125"/>
      <c r="U33" s="125"/>
      <c r="V33" s="125"/>
      <c r="W33" s="24"/>
      <c r="X33" s="125">
        <f t="shared" si="1"/>
        <v>0</v>
      </c>
      <c r="Y33" s="125"/>
      <c r="Z33" s="125"/>
      <c r="AA33" s="125"/>
      <c r="AB33" s="25"/>
      <c r="AC33" s="126">
        <f t="shared" si="2"/>
        <v>0</v>
      </c>
      <c r="AD33" s="126"/>
      <c r="AE33" s="126"/>
      <c r="AF33" s="125">
        <f t="shared" si="3"/>
        <v>0</v>
      </c>
      <c r="AG33" s="125"/>
      <c r="AH33" s="125"/>
      <c r="AI33" s="125"/>
      <c r="AJ33" s="125"/>
      <c r="AK33" s="125"/>
    </row>
    <row r="34" spans="1:37" ht="10.5" customHeight="1" x14ac:dyDescent="0.2">
      <c r="A34" s="22"/>
      <c r="B34" s="121"/>
      <c r="C34" s="121"/>
      <c r="D34" s="121"/>
      <c r="E34" s="121"/>
      <c r="F34" s="121"/>
      <c r="G34" s="121"/>
      <c r="H34" s="121"/>
      <c r="I34" s="121"/>
      <c r="J34" s="121"/>
      <c r="K34" s="122"/>
      <c r="L34" s="122"/>
      <c r="M34" s="123"/>
      <c r="N34" s="123"/>
      <c r="O34" s="123"/>
      <c r="P34" s="124"/>
      <c r="Q34" s="124"/>
      <c r="R34" s="124"/>
      <c r="S34" s="125">
        <f t="shared" si="0"/>
        <v>0</v>
      </c>
      <c r="T34" s="125"/>
      <c r="U34" s="125"/>
      <c r="V34" s="125"/>
      <c r="W34" s="24"/>
      <c r="X34" s="125">
        <f t="shared" si="1"/>
        <v>0</v>
      </c>
      <c r="Y34" s="125"/>
      <c r="Z34" s="125"/>
      <c r="AA34" s="125"/>
      <c r="AB34" s="25"/>
      <c r="AC34" s="126">
        <f t="shared" si="2"/>
        <v>0</v>
      </c>
      <c r="AD34" s="126"/>
      <c r="AE34" s="126"/>
      <c r="AF34" s="125">
        <f t="shared" si="3"/>
        <v>0</v>
      </c>
      <c r="AG34" s="125"/>
      <c r="AH34" s="125"/>
      <c r="AI34" s="125"/>
      <c r="AJ34" s="125"/>
      <c r="AK34" s="125"/>
    </row>
    <row r="35" spans="1:37" ht="10.5" customHeight="1" x14ac:dyDescent="0.2">
      <c r="A35" s="22"/>
      <c r="B35" s="121"/>
      <c r="C35" s="121"/>
      <c r="D35" s="121"/>
      <c r="E35" s="121"/>
      <c r="F35" s="121"/>
      <c r="G35" s="121"/>
      <c r="H35" s="121"/>
      <c r="I35" s="121"/>
      <c r="J35" s="121"/>
      <c r="K35" s="122"/>
      <c r="L35" s="122"/>
      <c r="M35" s="123"/>
      <c r="N35" s="123"/>
      <c r="O35" s="123"/>
      <c r="P35" s="124"/>
      <c r="Q35" s="124"/>
      <c r="R35" s="124"/>
      <c r="S35" s="125">
        <f t="shared" si="0"/>
        <v>0</v>
      </c>
      <c r="T35" s="125"/>
      <c r="U35" s="125"/>
      <c r="V35" s="125"/>
      <c r="W35" s="24"/>
      <c r="X35" s="125">
        <f t="shared" si="1"/>
        <v>0</v>
      </c>
      <c r="Y35" s="125"/>
      <c r="Z35" s="125"/>
      <c r="AA35" s="125"/>
      <c r="AB35" s="25"/>
      <c r="AC35" s="126">
        <f t="shared" si="2"/>
        <v>0</v>
      </c>
      <c r="AD35" s="126"/>
      <c r="AE35" s="126"/>
      <c r="AF35" s="125">
        <f t="shared" si="3"/>
        <v>0</v>
      </c>
      <c r="AG35" s="125"/>
      <c r="AH35" s="125"/>
      <c r="AI35" s="125"/>
      <c r="AJ35" s="125"/>
      <c r="AK35" s="125"/>
    </row>
    <row r="36" spans="1:37" ht="10.5" customHeight="1" x14ac:dyDescent="0.2">
      <c r="A36" s="22"/>
      <c r="B36" s="121"/>
      <c r="C36" s="121"/>
      <c r="D36" s="121"/>
      <c r="E36" s="121"/>
      <c r="F36" s="121"/>
      <c r="G36" s="121"/>
      <c r="H36" s="121"/>
      <c r="I36" s="121"/>
      <c r="J36" s="121"/>
      <c r="K36" s="122"/>
      <c r="L36" s="122"/>
      <c r="M36" s="123"/>
      <c r="N36" s="123"/>
      <c r="O36" s="123"/>
      <c r="P36" s="124"/>
      <c r="Q36" s="124"/>
      <c r="R36" s="124"/>
      <c r="S36" s="125">
        <f t="shared" si="0"/>
        <v>0</v>
      </c>
      <c r="T36" s="125"/>
      <c r="U36" s="125"/>
      <c r="V36" s="125"/>
      <c r="W36" s="24"/>
      <c r="X36" s="125">
        <f t="shared" si="1"/>
        <v>0</v>
      </c>
      <c r="Y36" s="125"/>
      <c r="Z36" s="125"/>
      <c r="AA36" s="125"/>
      <c r="AB36" s="25"/>
      <c r="AC36" s="126">
        <f t="shared" si="2"/>
        <v>0</v>
      </c>
      <c r="AD36" s="126"/>
      <c r="AE36" s="126"/>
      <c r="AF36" s="125">
        <f t="shared" si="3"/>
        <v>0</v>
      </c>
      <c r="AG36" s="125"/>
      <c r="AH36" s="125"/>
      <c r="AI36" s="125"/>
      <c r="AJ36" s="125"/>
      <c r="AK36" s="125"/>
    </row>
    <row r="37" spans="1:37" ht="10.5" customHeight="1" x14ac:dyDescent="0.2">
      <c r="A37" s="22"/>
      <c r="B37" s="121"/>
      <c r="C37" s="121"/>
      <c r="D37" s="121"/>
      <c r="E37" s="121"/>
      <c r="F37" s="121"/>
      <c r="G37" s="121"/>
      <c r="H37" s="121"/>
      <c r="I37" s="121"/>
      <c r="J37" s="121"/>
      <c r="K37" s="122"/>
      <c r="L37" s="122"/>
      <c r="M37" s="123"/>
      <c r="N37" s="123"/>
      <c r="O37" s="123"/>
      <c r="P37" s="124"/>
      <c r="Q37" s="124"/>
      <c r="R37" s="124"/>
      <c r="S37" s="125">
        <f t="shared" si="0"/>
        <v>0</v>
      </c>
      <c r="T37" s="125"/>
      <c r="U37" s="125"/>
      <c r="V37" s="125"/>
      <c r="W37" s="24"/>
      <c r="X37" s="125">
        <f t="shared" si="1"/>
        <v>0</v>
      </c>
      <c r="Y37" s="125"/>
      <c r="Z37" s="125"/>
      <c r="AA37" s="125"/>
      <c r="AB37" s="25"/>
      <c r="AC37" s="126">
        <f t="shared" si="2"/>
        <v>0</v>
      </c>
      <c r="AD37" s="126"/>
      <c r="AE37" s="126"/>
      <c r="AF37" s="125">
        <f t="shared" si="3"/>
        <v>0</v>
      </c>
      <c r="AG37" s="125"/>
      <c r="AH37" s="125"/>
      <c r="AI37" s="125"/>
      <c r="AJ37" s="125"/>
      <c r="AK37" s="125"/>
    </row>
    <row r="38" spans="1:37" ht="10.5" customHeight="1" x14ac:dyDescent="0.2">
      <c r="A38" s="22"/>
      <c r="B38" s="121"/>
      <c r="C38" s="121"/>
      <c r="D38" s="121"/>
      <c r="E38" s="121"/>
      <c r="F38" s="121"/>
      <c r="G38" s="121"/>
      <c r="H38" s="121"/>
      <c r="I38" s="121"/>
      <c r="J38" s="121"/>
      <c r="K38" s="122"/>
      <c r="L38" s="122"/>
      <c r="M38" s="123"/>
      <c r="N38" s="123"/>
      <c r="O38" s="123"/>
      <c r="P38" s="124"/>
      <c r="Q38" s="124"/>
      <c r="R38" s="124"/>
      <c r="S38" s="125">
        <f t="shared" si="0"/>
        <v>0</v>
      </c>
      <c r="T38" s="125"/>
      <c r="U38" s="125"/>
      <c r="V38" s="125"/>
      <c r="W38" s="24"/>
      <c r="X38" s="125">
        <f t="shared" si="1"/>
        <v>0</v>
      </c>
      <c r="Y38" s="125"/>
      <c r="Z38" s="125"/>
      <c r="AA38" s="125"/>
      <c r="AB38" s="25"/>
      <c r="AC38" s="126">
        <f t="shared" si="2"/>
        <v>0</v>
      </c>
      <c r="AD38" s="126"/>
      <c r="AE38" s="126"/>
      <c r="AF38" s="125">
        <f t="shared" si="3"/>
        <v>0</v>
      </c>
      <c r="AG38" s="125"/>
      <c r="AH38" s="125"/>
      <c r="AI38" s="125"/>
      <c r="AJ38" s="125"/>
      <c r="AK38" s="125"/>
    </row>
    <row r="39" spans="1:37" ht="10.5" customHeight="1" x14ac:dyDescent="0.2">
      <c r="A39" s="22"/>
      <c r="B39" s="121"/>
      <c r="C39" s="121"/>
      <c r="D39" s="121"/>
      <c r="E39" s="121"/>
      <c r="F39" s="121"/>
      <c r="G39" s="121"/>
      <c r="H39" s="121"/>
      <c r="I39" s="121"/>
      <c r="J39" s="121"/>
      <c r="K39" s="122"/>
      <c r="L39" s="122"/>
      <c r="M39" s="123"/>
      <c r="N39" s="123"/>
      <c r="O39" s="123"/>
      <c r="P39" s="124"/>
      <c r="Q39" s="124"/>
      <c r="R39" s="124"/>
      <c r="S39" s="125">
        <f t="shared" si="0"/>
        <v>0</v>
      </c>
      <c r="T39" s="125"/>
      <c r="U39" s="125"/>
      <c r="V39" s="125"/>
      <c r="W39" s="24"/>
      <c r="X39" s="125">
        <f t="shared" si="1"/>
        <v>0</v>
      </c>
      <c r="Y39" s="125"/>
      <c r="Z39" s="125"/>
      <c r="AA39" s="125"/>
      <c r="AB39" s="25"/>
      <c r="AC39" s="126">
        <f t="shared" si="2"/>
        <v>0</v>
      </c>
      <c r="AD39" s="126"/>
      <c r="AE39" s="126"/>
      <c r="AF39" s="125">
        <f t="shared" si="3"/>
        <v>0</v>
      </c>
      <c r="AG39" s="125"/>
      <c r="AH39" s="125"/>
      <c r="AI39" s="125"/>
      <c r="AJ39" s="125"/>
      <c r="AK39" s="125"/>
    </row>
    <row r="40" spans="1:37" ht="10.5" customHeight="1" x14ac:dyDescent="0.2">
      <c r="A40" s="22"/>
      <c r="B40" s="121"/>
      <c r="C40" s="121"/>
      <c r="D40" s="121"/>
      <c r="E40" s="121"/>
      <c r="F40" s="121"/>
      <c r="G40" s="121"/>
      <c r="H40" s="121"/>
      <c r="I40" s="121"/>
      <c r="J40" s="121"/>
      <c r="K40" s="122"/>
      <c r="L40" s="122"/>
      <c r="M40" s="123"/>
      <c r="N40" s="123"/>
      <c r="O40" s="123"/>
      <c r="P40" s="124"/>
      <c r="Q40" s="124"/>
      <c r="R40" s="124"/>
      <c r="S40" s="125">
        <f t="shared" si="0"/>
        <v>0</v>
      </c>
      <c r="T40" s="125"/>
      <c r="U40" s="125"/>
      <c r="V40" s="125"/>
      <c r="W40" s="24"/>
      <c r="X40" s="125">
        <f t="shared" si="1"/>
        <v>0</v>
      </c>
      <c r="Y40" s="125"/>
      <c r="Z40" s="125"/>
      <c r="AA40" s="125"/>
      <c r="AB40" s="25"/>
      <c r="AC40" s="126">
        <f t="shared" si="2"/>
        <v>0</v>
      </c>
      <c r="AD40" s="126"/>
      <c r="AE40" s="126"/>
      <c r="AF40" s="125">
        <f t="shared" si="3"/>
        <v>0</v>
      </c>
      <c r="AG40" s="125"/>
      <c r="AH40" s="125"/>
      <c r="AI40" s="125"/>
      <c r="AJ40" s="125"/>
      <c r="AK40" s="125"/>
    </row>
    <row r="41" spans="1:37" ht="10.5" customHeight="1" x14ac:dyDescent="0.2">
      <c r="A41" s="22"/>
      <c r="B41" s="121"/>
      <c r="C41" s="121"/>
      <c r="D41" s="121"/>
      <c r="E41" s="121"/>
      <c r="F41" s="121"/>
      <c r="G41" s="121"/>
      <c r="H41" s="121"/>
      <c r="I41" s="121"/>
      <c r="J41" s="121"/>
      <c r="K41" s="122"/>
      <c r="L41" s="122"/>
      <c r="M41" s="123"/>
      <c r="N41" s="123"/>
      <c r="O41" s="123"/>
      <c r="P41" s="124"/>
      <c r="Q41" s="124"/>
      <c r="R41" s="124"/>
      <c r="S41" s="125">
        <f t="shared" si="0"/>
        <v>0</v>
      </c>
      <c r="T41" s="125"/>
      <c r="U41" s="125"/>
      <c r="V41" s="125"/>
      <c r="W41" s="24"/>
      <c r="X41" s="125">
        <f t="shared" si="1"/>
        <v>0</v>
      </c>
      <c r="Y41" s="125"/>
      <c r="Z41" s="125"/>
      <c r="AA41" s="125"/>
      <c r="AB41" s="25"/>
      <c r="AC41" s="126">
        <f t="shared" si="2"/>
        <v>0</v>
      </c>
      <c r="AD41" s="126"/>
      <c r="AE41" s="126"/>
      <c r="AF41" s="125">
        <f t="shared" si="3"/>
        <v>0</v>
      </c>
      <c r="AG41" s="125"/>
      <c r="AH41" s="125"/>
      <c r="AI41" s="125"/>
      <c r="AJ41" s="125"/>
      <c r="AK41" s="125"/>
    </row>
    <row r="42" spans="1:37" ht="10.5" customHeight="1" x14ac:dyDescent="0.2">
      <c r="A42" s="26"/>
      <c r="B42" s="127"/>
      <c r="C42" s="127"/>
      <c r="D42" s="127"/>
      <c r="E42" s="127"/>
      <c r="F42" s="127"/>
      <c r="G42" s="127"/>
      <c r="H42" s="127"/>
      <c r="I42" s="127"/>
      <c r="J42" s="127"/>
      <c r="K42" s="128"/>
      <c r="L42" s="128"/>
      <c r="M42" s="129"/>
      <c r="N42" s="129"/>
      <c r="O42" s="129"/>
      <c r="P42" s="130"/>
      <c r="Q42" s="130"/>
      <c r="R42" s="130"/>
      <c r="S42" s="125">
        <f t="shared" si="0"/>
        <v>0</v>
      </c>
      <c r="T42" s="125"/>
      <c r="U42" s="125"/>
      <c r="V42" s="125"/>
      <c r="W42" s="24"/>
      <c r="X42" s="131">
        <f t="shared" si="1"/>
        <v>0</v>
      </c>
      <c r="Y42" s="131"/>
      <c r="Z42" s="131"/>
      <c r="AA42" s="131"/>
      <c r="AB42" s="27"/>
      <c r="AC42" s="132">
        <f t="shared" si="2"/>
        <v>0</v>
      </c>
      <c r="AD42" s="132"/>
      <c r="AE42" s="132"/>
      <c r="AF42" s="125">
        <f t="shared" si="3"/>
        <v>0</v>
      </c>
      <c r="AG42" s="125"/>
      <c r="AH42" s="125"/>
      <c r="AI42" s="125"/>
      <c r="AJ42" s="125"/>
      <c r="AK42" s="125"/>
    </row>
    <row r="43" spans="1:37" ht="12" customHeight="1" x14ac:dyDescent="0.2">
      <c r="A43" s="28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133" t="s">
        <v>72</v>
      </c>
      <c r="Q43" s="133"/>
      <c r="R43" s="133"/>
      <c r="S43" s="134">
        <f>SUM(S21:V42)</f>
        <v>150000</v>
      </c>
      <c r="T43" s="134"/>
      <c r="U43" s="134"/>
      <c r="V43" s="134"/>
      <c r="W43" s="134"/>
      <c r="X43" s="135">
        <f>SUM(X21:AA42)</f>
        <v>150000</v>
      </c>
      <c r="Y43" s="135"/>
      <c r="Z43" s="135"/>
      <c r="AA43" s="135"/>
      <c r="AB43" s="135"/>
      <c r="AC43" s="136">
        <f>SUM(AC21:AE42)</f>
        <v>30000</v>
      </c>
      <c r="AD43" s="136"/>
      <c r="AE43" s="136"/>
      <c r="AF43" s="137">
        <f>SUM(AF21:AF42)</f>
        <v>180000</v>
      </c>
      <c r="AG43" s="137"/>
      <c r="AH43" s="137"/>
      <c r="AI43" s="137"/>
      <c r="AJ43" s="137"/>
      <c r="AK43" s="137"/>
    </row>
    <row r="44" spans="1:37" ht="12" customHeight="1" x14ac:dyDescent="0.2">
      <c r="A44" s="5"/>
      <c r="B44" s="138" t="s">
        <v>73</v>
      </c>
      <c r="C44" s="138"/>
      <c r="D44" s="138"/>
      <c r="E44" s="138"/>
      <c r="F44" s="138"/>
      <c r="G44" s="138"/>
      <c r="H44" s="138"/>
      <c r="I44" s="138"/>
      <c r="J44" s="138"/>
      <c r="K44" s="4"/>
      <c r="L44" s="5"/>
      <c r="M44" s="5"/>
      <c r="N44" s="5"/>
      <c r="O44" s="5"/>
      <c r="P44" s="5"/>
      <c r="Q44" s="4"/>
      <c r="R44" s="4"/>
      <c r="S44" s="30"/>
      <c r="T44" s="30"/>
      <c r="U44" s="31"/>
      <c r="V44" s="31"/>
      <c r="W44" s="31"/>
      <c r="X44" s="32"/>
      <c r="Y44" s="32"/>
      <c r="Z44" s="32"/>
      <c r="AA44" s="32"/>
      <c r="AB44" s="32"/>
      <c r="AD44" s="33"/>
      <c r="AE44" s="33"/>
      <c r="AF44" s="33"/>
      <c r="AH44" s="6"/>
      <c r="AI44" s="6"/>
      <c r="AJ44" s="6"/>
      <c r="AK44" s="6"/>
    </row>
    <row r="45" spans="1:37" s="39" customFormat="1" ht="11.25" x14ac:dyDescent="0.2">
      <c r="A45" s="139" t="s">
        <v>74</v>
      </c>
      <c r="B45" s="139"/>
      <c r="C45" s="139"/>
      <c r="D45" s="139"/>
      <c r="E45" s="139"/>
      <c r="F45" s="140">
        <f>SUMIF(AB21:AB42,"&lt;15",X21:X42)</f>
        <v>0</v>
      </c>
      <c r="G45" s="140"/>
      <c r="H45" s="140"/>
      <c r="I45" s="140"/>
      <c r="J45" s="140"/>
      <c r="K45" s="140"/>
      <c r="L45" s="35" t="s">
        <v>75</v>
      </c>
      <c r="M45" s="141" t="s">
        <v>62</v>
      </c>
      <c r="N45" s="141"/>
      <c r="O45" s="37">
        <v>10</v>
      </c>
      <c r="P45" s="35" t="s">
        <v>76</v>
      </c>
      <c r="Q45" s="142">
        <f>SUMIF(AB21:AB42,"&lt;15",AC21:AC42)</f>
        <v>0</v>
      </c>
      <c r="R45" s="142"/>
      <c r="S45" s="142"/>
      <c r="T45" s="142"/>
      <c r="U45" s="38" t="s">
        <v>77</v>
      </c>
      <c r="V45" s="143" t="s">
        <v>78</v>
      </c>
      <c r="W45" s="143"/>
      <c r="X45" s="143"/>
      <c r="Y45" s="143"/>
      <c r="Z45" s="143"/>
      <c r="AA45" s="142">
        <f>SUM(F45+Q45)</f>
        <v>0</v>
      </c>
      <c r="AB45" s="142"/>
      <c r="AC45" s="142"/>
      <c r="AD45" s="142"/>
      <c r="AE45" s="142"/>
      <c r="AF45" s="142"/>
      <c r="AG45" s="142"/>
      <c r="AI45" s="40"/>
      <c r="AJ45" s="40"/>
      <c r="AK45" s="40"/>
    </row>
    <row r="46" spans="1:37" s="39" customFormat="1" ht="11.25" x14ac:dyDescent="0.2">
      <c r="A46" s="139" t="s">
        <v>74</v>
      </c>
      <c r="B46" s="139" t="s">
        <v>79</v>
      </c>
      <c r="C46" s="139"/>
      <c r="D46" s="139"/>
      <c r="E46" s="139"/>
      <c r="F46" s="144">
        <f>SUMIF(AB21:AB42,"&gt;17",X21:X42)</f>
        <v>150000</v>
      </c>
      <c r="G46" s="144"/>
      <c r="H46" s="144"/>
      <c r="I46" s="144"/>
      <c r="J46" s="144"/>
      <c r="K46" s="144"/>
      <c r="L46" s="35" t="s">
        <v>75</v>
      </c>
      <c r="M46" s="141" t="s">
        <v>62</v>
      </c>
      <c r="N46" s="141"/>
      <c r="O46" s="37">
        <v>20</v>
      </c>
      <c r="P46" s="35" t="s">
        <v>76</v>
      </c>
      <c r="Q46" s="142">
        <f>SUMIF(AB21:AB42,"&gt;17",AC21:AC42)</f>
        <v>30000</v>
      </c>
      <c r="R46" s="142"/>
      <c r="S46" s="142"/>
      <c r="T46" s="142"/>
      <c r="U46" s="38" t="s">
        <v>77</v>
      </c>
      <c r="V46" s="143" t="s">
        <v>78</v>
      </c>
      <c r="W46" s="143"/>
      <c r="X46" s="143"/>
      <c r="Y46" s="143"/>
      <c r="Z46" s="143"/>
      <c r="AA46" s="144">
        <f>SUM(F46+Q46)</f>
        <v>180000</v>
      </c>
      <c r="AB46" s="144"/>
      <c r="AC46" s="144"/>
      <c r="AD46" s="144"/>
      <c r="AE46" s="144"/>
      <c r="AF46" s="144"/>
      <c r="AG46" s="144"/>
      <c r="AI46" s="40"/>
      <c r="AJ46" s="40"/>
      <c r="AK46" s="40"/>
    </row>
    <row r="47" spans="1:37" s="39" customFormat="1" ht="11.25" x14ac:dyDescent="0.2">
      <c r="A47" s="40"/>
      <c r="B47" s="145" t="s">
        <v>80</v>
      </c>
      <c r="C47" s="145"/>
      <c r="D47" s="145"/>
      <c r="E47" s="145"/>
      <c r="F47" s="146">
        <f>SUM(F45:F46)</f>
        <v>150000</v>
      </c>
      <c r="G47" s="146"/>
      <c r="H47" s="146"/>
      <c r="I47" s="146"/>
      <c r="J47" s="146"/>
      <c r="K47" s="146"/>
      <c r="L47" s="40"/>
      <c r="M47" s="145" t="s">
        <v>80</v>
      </c>
      <c r="N47" s="145"/>
      <c r="O47" s="145"/>
      <c r="P47" s="145"/>
      <c r="Q47" s="147">
        <f>SUM(Q45:Q46)</f>
        <v>30000</v>
      </c>
      <c r="R47" s="147"/>
      <c r="S47" s="147"/>
      <c r="T47" s="147"/>
      <c r="U47" s="40"/>
      <c r="V47" s="40"/>
      <c r="W47" s="145" t="s">
        <v>80</v>
      </c>
      <c r="X47" s="145"/>
      <c r="Y47" s="145"/>
      <c r="Z47" s="145"/>
      <c r="AA47" s="146">
        <f>SUM(AA45:AA46)</f>
        <v>180000</v>
      </c>
      <c r="AB47" s="146"/>
      <c r="AC47" s="146"/>
      <c r="AD47" s="146"/>
      <c r="AE47" s="146"/>
      <c r="AF47" s="146"/>
      <c r="AG47" s="146"/>
      <c r="AI47" s="40"/>
      <c r="AJ47" s="40"/>
      <c r="AK47" s="40"/>
    </row>
    <row r="48" spans="1:37" s="39" customFormat="1" ht="11.25" x14ac:dyDescent="0.2">
      <c r="A48" s="40"/>
      <c r="B48" s="148" t="s">
        <v>81</v>
      </c>
      <c r="C48" s="148"/>
      <c r="D48" s="148"/>
      <c r="E48" s="148"/>
      <c r="F48" s="148"/>
      <c r="G48" s="148"/>
      <c r="H48" s="148"/>
      <c r="I48" s="148"/>
      <c r="J48" s="148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</row>
    <row r="49" spans="1:38" s="39" customFormat="1" ht="11.25" x14ac:dyDescent="0.2">
      <c r="A49" s="139" t="s">
        <v>74</v>
      </c>
      <c r="B49" s="139" t="s">
        <v>79</v>
      </c>
      <c r="C49" s="139"/>
      <c r="D49" s="139"/>
      <c r="E49" s="139"/>
      <c r="F49" s="150"/>
      <c r="G49" s="150"/>
      <c r="H49" s="150"/>
      <c r="I49" s="150"/>
      <c r="J49" s="150"/>
      <c r="K49" s="150"/>
      <c r="L49" s="38" t="s">
        <v>75</v>
      </c>
      <c r="M49" s="141" t="s">
        <v>62</v>
      </c>
      <c r="N49" s="141"/>
      <c r="O49" s="37">
        <v>10</v>
      </c>
      <c r="P49" s="38" t="s">
        <v>68</v>
      </c>
      <c r="Q49" s="142">
        <f>SUM(F49*O49/100)</f>
        <v>0</v>
      </c>
      <c r="R49" s="142"/>
      <c r="S49" s="142"/>
      <c r="T49" s="142"/>
      <c r="U49" s="38" t="s">
        <v>77</v>
      </c>
      <c r="V49" s="143" t="s">
        <v>78</v>
      </c>
      <c r="W49" s="143"/>
      <c r="X49" s="143"/>
      <c r="Y49" s="143"/>
      <c r="Z49" s="143"/>
      <c r="AA49" s="142">
        <f>SUM(F49+Q49)</f>
        <v>0</v>
      </c>
      <c r="AB49" s="142"/>
      <c r="AC49" s="142"/>
      <c r="AD49" s="142"/>
      <c r="AE49" s="142"/>
      <c r="AF49" s="142"/>
      <c r="AG49" s="142"/>
      <c r="AI49" s="40"/>
      <c r="AJ49" s="41"/>
      <c r="AK49" s="41"/>
    </row>
    <row r="50" spans="1:38" s="42" customFormat="1" ht="11.25" x14ac:dyDescent="0.2">
      <c r="A50" s="139" t="s">
        <v>74</v>
      </c>
      <c r="B50" s="139" t="s">
        <v>79</v>
      </c>
      <c r="C50" s="139"/>
      <c r="D50" s="139"/>
      <c r="E50" s="139"/>
      <c r="F50" s="150"/>
      <c r="G50" s="150"/>
      <c r="H50" s="150"/>
      <c r="I50" s="150"/>
      <c r="J50" s="150"/>
      <c r="K50" s="150"/>
      <c r="L50" s="38" t="s">
        <v>75</v>
      </c>
      <c r="M50" s="141" t="s">
        <v>62</v>
      </c>
      <c r="N50" s="141"/>
      <c r="O50" s="37">
        <v>20</v>
      </c>
      <c r="P50" s="38" t="s">
        <v>68</v>
      </c>
      <c r="Q50" s="142">
        <f>SUM(F50*O50/100)</f>
        <v>0</v>
      </c>
      <c r="R50" s="142"/>
      <c r="S50" s="142"/>
      <c r="T50" s="142"/>
      <c r="U50" s="38" t="s">
        <v>77</v>
      </c>
      <c r="V50" s="143" t="s">
        <v>78</v>
      </c>
      <c r="W50" s="143"/>
      <c r="X50" s="143"/>
      <c r="Y50" s="143"/>
      <c r="Z50" s="143"/>
      <c r="AA50" s="144">
        <f>SUM(F50+Q50)</f>
        <v>0</v>
      </c>
      <c r="AB50" s="144"/>
      <c r="AC50" s="144"/>
      <c r="AD50" s="144"/>
      <c r="AE50" s="144"/>
      <c r="AF50" s="144"/>
      <c r="AG50" s="144"/>
      <c r="AI50" s="43"/>
      <c r="AJ50" s="43"/>
      <c r="AK50" s="43"/>
    </row>
    <row r="51" spans="1:38" s="42" customFormat="1" ht="11.25" x14ac:dyDescent="0.2">
      <c r="A51" s="43"/>
      <c r="B51" s="145" t="s">
        <v>80</v>
      </c>
      <c r="C51" s="145"/>
      <c r="D51" s="145"/>
      <c r="E51" s="145"/>
      <c r="F51" s="146">
        <f>SUM(F49:K50)</f>
        <v>0</v>
      </c>
      <c r="G51" s="146"/>
      <c r="H51" s="146"/>
      <c r="I51" s="146"/>
      <c r="J51" s="146"/>
      <c r="K51" s="146"/>
      <c r="L51" s="36"/>
      <c r="M51" s="139" t="s">
        <v>80</v>
      </c>
      <c r="N51" s="139"/>
      <c r="O51" s="139"/>
      <c r="P51" s="139"/>
      <c r="Q51" s="147">
        <f>SUM(Q49:T50)</f>
        <v>0</v>
      </c>
      <c r="R51" s="147"/>
      <c r="S51" s="147"/>
      <c r="T51" s="147"/>
      <c r="U51" s="38"/>
      <c r="V51" s="38"/>
      <c r="W51" s="145" t="s">
        <v>80</v>
      </c>
      <c r="X51" s="145"/>
      <c r="Y51" s="145"/>
      <c r="Z51" s="145"/>
      <c r="AA51" s="146">
        <f>SUM(AA49:AG50)</f>
        <v>0</v>
      </c>
      <c r="AB51" s="146"/>
      <c r="AC51" s="146"/>
      <c r="AD51" s="146"/>
      <c r="AE51" s="146"/>
      <c r="AF51" s="146"/>
      <c r="AG51" s="146"/>
      <c r="AI51" s="43"/>
      <c r="AJ51" s="43"/>
      <c r="AK51" s="43"/>
    </row>
    <row r="52" spans="1:38" s="42" customFormat="1" ht="11.25" x14ac:dyDescent="0.2">
      <c r="A52" s="43"/>
      <c r="B52" s="148" t="s">
        <v>82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43"/>
      <c r="O52" s="44"/>
      <c r="P52" s="43"/>
      <c r="Q52" s="45"/>
      <c r="R52" s="45"/>
      <c r="S52" s="45"/>
      <c r="T52" s="45"/>
      <c r="U52" s="36"/>
      <c r="AC52" s="46"/>
      <c r="AD52" s="46"/>
      <c r="AE52" s="46"/>
      <c r="AF52" s="46"/>
      <c r="AG52" s="46"/>
      <c r="AH52" s="46"/>
      <c r="AI52" s="46"/>
      <c r="AJ52" s="43"/>
      <c r="AK52" s="43"/>
    </row>
    <row r="53" spans="1:38" s="42" customFormat="1" ht="11.25" x14ac:dyDescent="0.2">
      <c r="A53" s="139" t="s">
        <v>74</v>
      </c>
      <c r="B53" s="139" t="s">
        <v>79</v>
      </c>
      <c r="C53" s="139"/>
      <c r="D53" s="139"/>
      <c r="E53" s="139"/>
      <c r="F53" s="142">
        <f>SUM(F45-F49)</f>
        <v>0</v>
      </c>
      <c r="G53" s="142"/>
      <c r="H53" s="142"/>
      <c r="I53" s="142"/>
      <c r="J53" s="142"/>
      <c r="K53" s="142"/>
      <c r="L53" s="38" t="s">
        <v>75</v>
      </c>
      <c r="M53" s="141" t="s">
        <v>62</v>
      </c>
      <c r="N53" s="141"/>
      <c r="O53" s="37">
        <v>10</v>
      </c>
      <c r="P53" s="38" t="s">
        <v>68</v>
      </c>
      <c r="Q53" s="142">
        <f>SUM(Q45-Q49)</f>
        <v>0</v>
      </c>
      <c r="R53" s="142"/>
      <c r="S53" s="142"/>
      <c r="T53" s="142"/>
      <c r="U53" s="38" t="s">
        <v>77</v>
      </c>
      <c r="V53" s="143" t="s">
        <v>78</v>
      </c>
      <c r="W53" s="143"/>
      <c r="X53" s="143"/>
      <c r="Y53" s="143"/>
      <c r="Z53" s="143"/>
      <c r="AA53" s="142">
        <f>SUM(AA45-AA49)</f>
        <v>0</v>
      </c>
      <c r="AB53" s="142"/>
      <c r="AC53" s="142"/>
      <c r="AD53" s="142"/>
      <c r="AE53" s="142"/>
      <c r="AF53" s="142"/>
      <c r="AG53" s="142"/>
      <c r="AI53" s="43"/>
      <c r="AJ53" s="43"/>
      <c r="AK53" s="43"/>
    </row>
    <row r="54" spans="1:38" s="42" customFormat="1" ht="11.25" x14ac:dyDescent="0.2">
      <c r="A54" s="139" t="s">
        <v>74</v>
      </c>
      <c r="B54" s="139" t="s">
        <v>79</v>
      </c>
      <c r="C54" s="139"/>
      <c r="D54" s="139"/>
      <c r="E54" s="139"/>
      <c r="F54" s="142">
        <f>SUM(F46-F50)</f>
        <v>150000</v>
      </c>
      <c r="G54" s="142"/>
      <c r="H54" s="142"/>
      <c r="I54" s="142"/>
      <c r="J54" s="142"/>
      <c r="K54" s="142"/>
      <c r="L54" s="38" t="s">
        <v>75</v>
      </c>
      <c r="M54" s="141" t="s">
        <v>62</v>
      </c>
      <c r="N54" s="141"/>
      <c r="O54" s="37">
        <v>20</v>
      </c>
      <c r="P54" s="38" t="s">
        <v>68</v>
      </c>
      <c r="Q54" s="142">
        <f>SUM(Q46-Q50)</f>
        <v>30000</v>
      </c>
      <c r="R54" s="142"/>
      <c r="S54" s="142"/>
      <c r="T54" s="142"/>
      <c r="U54" s="38" t="s">
        <v>77</v>
      </c>
      <c r="V54" s="143" t="s">
        <v>78</v>
      </c>
      <c r="W54" s="143"/>
      <c r="X54" s="143"/>
      <c r="Y54" s="143"/>
      <c r="Z54" s="143"/>
      <c r="AA54" s="144">
        <f>SUM(AA46-AA50)</f>
        <v>180000</v>
      </c>
      <c r="AB54" s="144"/>
      <c r="AC54" s="144"/>
      <c r="AD54" s="144"/>
      <c r="AE54" s="144"/>
      <c r="AF54" s="144"/>
      <c r="AG54" s="144"/>
      <c r="AI54" s="43"/>
      <c r="AJ54" s="43"/>
      <c r="AK54" s="43"/>
    </row>
    <row r="55" spans="1:38" s="39" customFormat="1" ht="11.25" x14ac:dyDescent="0.2">
      <c r="A55" s="40"/>
      <c r="B55" s="145" t="s">
        <v>80</v>
      </c>
      <c r="C55" s="145"/>
      <c r="D55" s="145"/>
      <c r="E55" s="145"/>
      <c r="F55" s="146">
        <f>SUM(F53:K54)</f>
        <v>150000</v>
      </c>
      <c r="G55" s="146"/>
      <c r="H55" s="146"/>
      <c r="I55" s="146"/>
      <c r="J55" s="146"/>
      <c r="K55" s="146"/>
      <c r="L55" s="40"/>
      <c r="M55" s="145" t="s">
        <v>80</v>
      </c>
      <c r="N55" s="145"/>
      <c r="O55" s="145"/>
      <c r="P55" s="145"/>
      <c r="Q55" s="147">
        <f>SUM(Q53:T54)</f>
        <v>30000</v>
      </c>
      <c r="R55" s="147"/>
      <c r="S55" s="147"/>
      <c r="T55" s="147"/>
      <c r="W55" s="145" t="s">
        <v>80</v>
      </c>
      <c r="X55" s="145"/>
      <c r="Y55" s="145"/>
      <c r="Z55" s="145"/>
      <c r="AA55" s="146">
        <f>SUM(AA53:AG54)</f>
        <v>180000</v>
      </c>
      <c r="AB55" s="146"/>
      <c r="AC55" s="146"/>
      <c r="AD55" s="146"/>
      <c r="AE55" s="146"/>
      <c r="AF55" s="146"/>
      <c r="AG55" s="146"/>
      <c r="AI55" s="40"/>
      <c r="AJ55" s="40"/>
      <c r="AK55" s="40"/>
    </row>
    <row r="56" spans="1:38" s="39" customFormat="1" ht="7.5" customHeight="1" x14ac:dyDescent="0.2">
      <c r="A56" s="40"/>
      <c r="B56" s="43"/>
      <c r="C56" s="34"/>
      <c r="D56" s="34"/>
      <c r="E56" s="34"/>
      <c r="F56" s="47"/>
      <c r="G56" s="47"/>
      <c r="H56" s="47"/>
      <c r="I56" s="47"/>
      <c r="J56" s="47"/>
      <c r="K56" s="47"/>
      <c r="L56" s="40"/>
      <c r="M56" s="34"/>
      <c r="N56" s="34"/>
      <c r="O56" s="34"/>
      <c r="P56" s="34"/>
      <c r="Q56" s="47"/>
      <c r="R56" s="47"/>
      <c r="S56" s="47"/>
      <c r="T56" s="47"/>
      <c r="U56" s="40"/>
      <c r="AC56" s="48"/>
      <c r="AD56" s="48"/>
      <c r="AE56" s="48"/>
      <c r="AF56" s="48"/>
      <c r="AG56" s="48"/>
      <c r="AH56" s="48"/>
      <c r="AI56" s="48"/>
    </row>
    <row r="57" spans="1:38" x14ac:dyDescent="0.2">
      <c r="A57" s="151" t="s">
        <v>83</v>
      </c>
      <c r="B57" s="151"/>
      <c r="C57" s="151"/>
      <c r="D57" s="151"/>
      <c r="E57" s="151"/>
      <c r="F57" s="151"/>
      <c r="G57" s="151"/>
      <c r="H57" s="151"/>
      <c r="I57" s="151"/>
      <c r="J57" s="151"/>
      <c r="K57" s="6"/>
      <c r="L57" s="6"/>
      <c r="M57" s="6"/>
      <c r="N57" s="6"/>
      <c r="O57" s="6"/>
      <c r="P57" s="152" t="s">
        <v>84</v>
      </c>
      <c r="Q57" s="152"/>
      <c r="R57" s="152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</row>
    <row r="58" spans="1:38" ht="14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6"/>
      <c r="S58" s="155" t="s">
        <v>85</v>
      </c>
      <c r="T58" s="155"/>
      <c r="U58" s="155"/>
      <c r="V58" s="155"/>
      <c r="W58" s="155"/>
      <c r="X58" s="155"/>
      <c r="Y58" s="155"/>
      <c r="Z58" s="155"/>
      <c r="AA58" s="155"/>
      <c r="AB58" s="155"/>
      <c r="AC58" s="156">
        <f>SUM(AF43)</f>
        <v>180000</v>
      </c>
      <c r="AD58" s="156"/>
      <c r="AE58" s="156"/>
      <c r="AF58" s="156"/>
      <c r="AG58" s="156"/>
      <c r="AH58" s="156"/>
      <c r="AI58" s="156"/>
      <c r="AJ58" s="156"/>
      <c r="AK58" s="50" t="s">
        <v>67</v>
      </c>
    </row>
    <row r="59" spans="1:38" x14ac:dyDescent="0.2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51"/>
      <c r="S59" s="51"/>
      <c r="T59" s="6"/>
      <c r="U59" s="157" t="s">
        <v>86</v>
      </c>
      <c r="V59" s="157"/>
      <c r="W59" s="157"/>
      <c r="X59" s="157"/>
      <c r="Y59" s="157"/>
      <c r="Z59" s="157"/>
      <c r="AA59" s="157"/>
      <c r="AB59" s="157"/>
      <c r="AC59" s="158">
        <f>SUM(AA51)</f>
        <v>0</v>
      </c>
      <c r="AD59" s="158"/>
      <c r="AE59" s="158"/>
      <c r="AF59" s="158"/>
      <c r="AG59" s="158"/>
      <c r="AH59" s="158"/>
      <c r="AI59" s="158"/>
      <c r="AJ59" s="50" t="s">
        <v>67</v>
      </c>
      <c r="AK59" s="6"/>
    </row>
    <row r="60" spans="1:38" ht="14.25" customHeight="1" x14ac:dyDescent="0.2">
      <c r="A60" s="52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3"/>
      <c r="U60" s="159" t="s">
        <v>87</v>
      </c>
      <c r="V60" s="159"/>
      <c r="W60" s="159"/>
      <c r="X60" s="159"/>
      <c r="Y60" s="159"/>
      <c r="Z60" s="159"/>
      <c r="AA60" s="159"/>
      <c r="AB60" s="159"/>
      <c r="AC60" s="160">
        <f>SUM(AC58-AC59)</f>
        <v>180000</v>
      </c>
      <c r="AD60" s="160"/>
      <c r="AE60" s="160"/>
      <c r="AF60" s="160"/>
      <c r="AG60" s="160"/>
      <c r="AH60" s="160"/>
      <c r="AI60" s="160"/>
      <c r="AJ60" s="160"/>
      <c r="AK60" s="50" t="s">
        <v>67</v>
      </c>
    </row>
    <row r="61" spans="1:38" x14ac:dyDescent="0.2">
      <c r="A61" s="55" t="s">
        <v>88</v>
      </c>
      <c r="B61" s="12"/>
      <c r="C61" s="12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6"/>
      <c r="Q61" s="56"/>
      <c r="R61" s="56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7"/>
      <c r="AF61" s="57"/>
      <c r="AG61" s="57"/>
      <c r="AH61" s="57"/>
      <c r="AI61" s="57"/>
      <c r="AJ61" s="57"/>
      <c r="AK61" s="12"/>
      <c r="AL61" s="12"/>
    </row>
    <row r="62" spans="1:38" ht="15" x14ac:dyDescent="0.2">
      <c r="A62" s="161"/>
      <c r="B62" s="161"/>
      <c r="C62" s="161"/>
      <c r="D62" s="161"/>
      <c r="E62" s="161"/>
      <c r="F62" s="161"/>
      <c r="G62" s="161"/>
      <c r="H62" s="161"/>
      <c r="I62" s="141" t="s">
        <v>89</v>
      </c>
      <c r="J62" s="141"/>
      <c r="K62" s="99"/>
      <c r="L62" s="99"/>
      <c r="M62" s="99"/>
      <c r="N62" s="99"/>
      <c r="O62" s="99"/>
      <c r="P62" s="99"/>
      <c r="Q62" s="99"/>
      <c r="R62" s="99"/>
      <c r="S62" s="14"/>
      <c r="T62" s="14"/>
      <c r="U62" s="161"/>
      <c r="V62" s="161"/>
      <c r="W62" s="161"/>
      <c r="X62" s="161"/>
      <c r="Y62" s="161"/>
      <c r="Z62" s="161"/>
      <c r="AA62" s="161"/>
      <c r="AB62" s="161"/>
      <c r="AC62" s="58"/>
      <c r="AD62" s="59"/>
      <c r="AE62" s="60"/>
      <c r="AF62" s="60"/>
      <c r="AG62" s="60"/>
      <c r="AH62" s="60"/>
      <c r="AI62" s="60"/>
      <c r="AJ62" s="60"/>
      <c r="AK62" s="12"/>
      <c r="AL62" s="12"/>
    </row>
    <row r="63" spans="1:38" ht="16.5" x14ac:dyDescent="0.2">
      <c r="A63" s="162" t="s">
        <v>90</v>
      </c>
      <c r="B63" s="162"/>
      <c r="C63" s="162"/>
      <c r="D63" s="162"/>
      <c r="E63" s="162"/>
      <c r="F63" s="162"/>
      <c r="G63" s="162"/>
      <c r="H63" s="162"/>
      <c r="I63" s="40"/>
      <c r="J63" s="40"/>
      <c r="K63" s="162" t="s">
        <v>91</v>
      </c>
      <c r="L63" s="162"/>
      <c r="M63" s="162"/>
      <c r="N63" s="162"/>
      <c r="O63" s="162"/>
      <c r="P63" s="162"/>
      <c r="Q63" s="162"/>
      <c r="R63" s="162"/>
      <c r="S63" s="54"/>
      <c r="T63" s="54"/>
      <c r="U63" s="162" t="s">
        <v>92</v>
      </c>
      <c r="V63" s="162"/>
      <c r="W63" s="162"/>
      <c r="X63" s="162"/>
      <c r="Y63" s="162"/>
      <c r="Z63" s="162"/>
      <c r="AA63" s="162"/>
      <c r="AB63" s="162"/>
      <c r="AC63" s="6"/>
      <c r="AD63" s="61"/>
      <c r="AE63" s="62"/>
      <c r="AF63" s="62"/>
      <c r="AG63" s="62"/>
      <c r="AH63" s="62"/>
      <c r="AI63" s="62"/>
      <c r="AJ63" s="62"/>
      <c r="AK63" s="62"/>
    </row>
    <row r="64" spans="1:38" x14ac:dyDescent="0.2">
      <c r="A64" s="63" t="s">
        <v>93</v>
      </c>
      <c r="B64" s="60"/>
      <c r="C64" s="60"/>
      <c r="D64" s="60"/>
      <c r="E64" s="60"/>
      <c r="F64" s="60"/>
      <c r="G64" s="60"/>
      <c r="H64" s="60"/>
      <c r="I64" s="40"/>
      <c r="J64" s="40"/>
      <c r="K64" s="60"/>
      <c r="L64" s="60"/>
      <c r="M64" s="60"/>
      <c r="N64" s="60"/>
      <c r="O64" s="60"/>
      <c r="P64" s="60"/>
      <c r="Q64" s="60"/>
      <c r="R64" s="60"/>
      <c r="S64" s="64"/>
      <c r="T64" s="6"/>
      <c r="U64" s="63" t="s">
        <v>94</v>
      </c>
      <c r="V64" s="65"/>
      <c r="W64" s="65"/>
      <c r="X64" s="65"/>
      <c r="Y64" s="65"/>
      <c r="Z64" s="65"/>
      <c r="AA64" s="65"/>
      <c r="AB64" s="65"/>
      <c r="AC64" s="66"/>
      <c r="AD64" s="66"/>
      <c r="AE64" s="67"/>
      <c r="AF64" s="67"/>
      <c r="AG64" s="67"/>
      <c r="AH64" s="67"/>
      <c r="AI64" s="67"/>
      <c r="AJ64" s="67"/>
      <c r="AK64" s="67"/>
    </row>
    <row r="65" spans="1:38" x14ac:dyDescent="0.2">
      <c r="A65" s="161"/>
      <c r="B65" s="161"/>
      <c r="C65" s="161"/>
      <c r="D65" s="161"/>
      <c r="E65" s="161"/>
      <c r="F65" s="161"/>
      <c r="G65" s="161"/>
      <c r="H65" s="161"/>
      <c r="I65" s="141" t="s">
        <v>89</v>
      </c>
      <c r="J65" s="141"/>
      <c r="K65" s="161"/>
      <c r="L65" s="161"/>
      <c r="M65" s="161"/>
      <c r="N65" s="161"/>
      <c r="O65" s="161"/>
      <c r="P65" s="161"/>
      <c r="Q65" s="161"/>
      <c r="R65" s="161"/>
      <c r="S65" s="51"/>
      <c r="T65" s="51"/>
      <c r="U65" s="161"/>
      <c r="V65" s="161"/>
      <c r="W65" s="161"/>
      <c r="X65" s="161"/>
      <c r="Y65" s="161"/>
      <c r="Z65" s="161"/>
      <c r="AA65" s="161"/>
      <c r="AB65" s="161"/>
      <c r="AC65" s="141" t="s">
        <v>89</v>
      </c>
      <c r="AD65" s="141"/>
      <c r="AE65" s="68"/>
      <c r="AF65" s="99"/>
      <c r="AG65" s="99"/>
      <c r="AH65" s="99"/>
      <c r="AI65" s="99"/>
      <c r="AJ65" s="68"/>
      <c r="AK65" s="68"/>
    </row>
    <row r="66" spans="1:38" ht="14.25" customHeight="1" x14ac:dyDescent="0.2">
      <c r="A66" s="162" t="s">
        <v>95</v>
      </c>
      <c r="B66" s="162"/>
      <c r="C66" s="162"/>
      <c r="D66" s="162"/>
      <c r="E66" s="162"/>
      <c r="F66" s="162"/>
      <c r="G66" s="162"/>
      <c r="H66" s="162"/>
      <c r="I66" s="6"/>
      <c r="J66" s="6"/>
      <c r="K66" s="162" t="s">
        <v>96</v>
      </c>
      <c r="L66" s="162"/>
      <c r="M66" s="162"/>
      <c r="N66" s="162"/>
      <c r="O66" s="162"/>
      <c r="P66" s="162"/>
      <c r="Q66" s="162"/>
      <c r="R66" s="162"/>
      <c r="S66" s="51"/>
      <c r="T66" s="51"/>
      <c r="U66" s="162" t="s">
        <v>95</v>
      </c>
      <c r="V66" s="162"/>
      <c r="W66" s="162"/>
      <c r="X66" s="162"/>
      <c r="Y66" s="162"/>
      <c r="Z66" s="162"/>
      <c r="AA66" s="162"/>
      <c r="AB66" s="162"/>
      <c r="AC66" s="51"/>
      <c r="AD66" s="51"/>
      <c r="AE66" s="51"/>
      <c r="AF66" s="163" t="s">
        <v>97</v>
      </c>
      <c r="AG66" s="163"/>
      <c r="AH66" s="163"/>
      <c r="AI66" s="163"/>
      <c r="AJ66" s="12"/>
      <c r="AK66" s="12"/>
    </row>
    <row r="67" spans="1:38" s="69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x14ac:dyDescent="0.2">
      <c r="A68" s="164" t="str">
        <f>"Prilikom uplate upisati broj računa u poziv na broj odobrenja na nalogu za prenos: "&amp;$L9</f>
        <v>Prilikom uplate upisati broj računa u poziv na broj odobrenja na nalogu za prenos: 2014-01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</row>
    <row r="73" spans="1:38" x14ac:dyDescent="0.2">
      <c r="A73" s="165" t="s">
        <v>98</v>
      </c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F73" s="77" t="s">
        <v>3</v>
      </c>
      <c r="AG73" s="77"/>
      <c r="AH73" s="77"/>
      <c r="AI73" s="80" t="s">
        <v>99</v>
      </c>
      <c r="AJ73" s="80"/>
      <c r="AK73" s="80"/>
    </row>
    <row r="74" spans="1:38" x14ac:dyDescent="0.2">
      <c r="AF74" s="2"/>
      <c r="AG74" s="2"/>
      <c r="AH74" s="2"/>
      <c r="AI74" s="7"/>
      <c r="AJ74" s="7"/>
      <c r="AK74" s="7"/>
    </row>
    <row r="75" spans="1:38" x14ac:dyDescent="0.2">
      <c r="A75" s="166" t="s">
        <v>100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7" t="s">
        <v>61</v>
      </c>
      <c r="S75" s="167"/>
      <c r="T75" s="167"/>
      <c r="U75" s="167"/>
      <c r="V75" s="167"/>
      <c r="W75" s="167" t="s">
        <v>62</v>
      </c>
      <c r="X75" s="167"/>
      <c r="Y75" s="168">
        <v>0.2</v>
      </c>
      <c r="Z75" s="168"/>
      <c r="AA75" s="167" t="s">
        <v>101</v>
      </c>
      <c r="AB75" s="167"/>
      <c r="AC75" s="167"/>
      <c r="AD75" s="167"/>
      <c r="AE75" s="167"/>
      <c r="AG75" s="19"/>
      <c r="AH75" s="19"/>
      <c r="AI75" s="23"/>
      <c r="AJ75" s="23"/>
      <c r="AK75" s="23"/>
    </row>
    <row r="76" spans="1:38" x14ac:dyDescent="0.2">
      <c r="A76" s="169" t="s">
        <v>102</v>
      </c>
      <c r="B76" s="170" t="s">
        <v>103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70">
        <v>1</v>
      </c>
      <c r="R76" s="171">
        <v>10000</v>
      </c>
      <c r="S76" s="171"/>
      <c r="T76" s="171"/>
      <c r="U76" s="171"/>
      <c r="V76" s="171"/>
      <c r="W76" s="171">
        <v>1800</v>
      </c>
      <c r="X76" s="171"/>
      <c r="Y76" s="171"/>
      <c r="Z76" s="171"/>
      <c r="AA76" s="172">
        <f t="shared" ref="AA76:AA82" si="4">R76+W76</f>
        <v>11800</v>
      </c>
      <c r="AB76" s="172"/>
      <c r="AC76" s="172"/>
      <c r="AD76" s="172"/>
      <c r="AE76" s="172"/>
      <c r="AF76" s="71" t="s">
        <v>104</v>
      </c>
      <c r="AG76" s="104" t="s">
        <v>105</v>
      </c>
      <c r="AH76" s="104"/>
      <c r="AI76" s="173" t="s">
        <v>106</v>
      </c>
      <c r="AJ76" s="173"/>
      <c r="AK76" s="173"/>
    </row>
    <row r="77" spans="1:38" x14ac:dyDescent="0.2">
      <c r="A77" s="169"/>
      <c r="B77" s="170" t="s">
        <v>103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70">
        <v>2</v>
      </c>
      <c r="R77" s="171">
        <v>20000</v>
      </c>
      <c r="S77" s="171"/>
      <c r="T77" s="171"/>
      <c r="U77" s="171"/>
      <c r="V77" s="171"/>
      <c r="W77" s="171">
        <v>3600</v>
      </c>
      <c r="X77" s="171"/>
      <c r="Y77" s="171"/>
      <c r="Z77" s="171"/>
      <c r="AA77" s="172">
        <f t="shared" si="4"/>
        <v>23600</v>
      </c>
      <c r="AB77" s="172"/>
      <c r="AC77" s="172"/>
      <c r="AD77" s="172"/>
      <c r="AE77" s="172"/>
      <c r="AF77" s="71" t="s">
        <v>107</v>
      </c>
      <c r="AG77" s="104" t="s">
        <v>105</v>
      </c>
      <c r="AH77" s="104"/>
      <c r="AI77" s="173" t="s">
        <v>108</v>
      </c>
      <c r="AJ77" s="173"/>
      <c r="AK77" s="173"/>
    </row>
    <row r="78" spans="1:38" x14ac:dyDescent="0.2">
      <c r="A78" s="169"/>
      <c r="B78" s="170" t="s">
        <v>103</v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70">
        <v>3</v>
      </c>
      <c r="R78" s="171"/>
      <c r="S78" s="171"/>
      <c r="T78" s="171"/>
      <c r="U78" s="171"/>
      <c r="V78" s="171"/>
      <c r="W78" s="171"/>
      <c r="X78" s="171"/>
      <c r="Y78" s="171"/>
      <c r="Z78" s="171"/>
      <c r="AA78" s="172">
        <f t="shared" si="4"/>
        <v>0</v>
      </c>
      <c r="AB78" s="172"/>
      <c r="AC78" s="172"/>
      <c r="AD78" s="172"/>
      <c r="AE78" s="172"/>
      <c r="AF78" s="71" t="s">
        <v>109</v>
      </c>
      <c r="AG78" s="104" t="s">
        <v>105</v>
      </c>
      <c r="AH78" s="104"/>
      <c r="AI78" s="173"/>
      <c r="AJ78" s="173"/>
      <c r="AK78" s="173"/>
    </row>
    <row r="79" spans="1:38" x14ac:dyDescent="0.2">
      <c r="A79" s="169"/>
      <c r="B79" s="170" t="s">
        <v>103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70">
        <v>4</v>
      </c>
      <c r="R79" s="171"/>
      <c r="S79" s="171"/>
      <c r="T79" s="171"/>
      <c r="U79" s="171"/>
      <c r="V79" s="171"/>
      <c r="W79" s="171"/>
      <c r="X79" s="171"/>
      <c r="Y79" s="171"/>
      <c r="Z79" s="171"/>
      <c r="AA79" s="172">
        <f t="shared" si="4"/>
        <v>0</v>
      </c>
      <c r="AB79" s="172"/>
      <c r="AC79" s="172"/>
      <c r="AD79" s="172"/>
      <c r="AE79" s="172"/>
      <c r="AF79" s="71" t="s">
        <v>110</v>
      </c>
      <c r="AG79" s="104" t="s">
        <v>105</v>
      </c>
      <c r="AH79" s="104"/>
      <c r="AI79" s="173"/>
      <c r="AJ79" s="173"/>
      <c r="AK79" s="173"/>
    </row>
    <row r="80" spans="1:38" x14ac:dyDescent="0.2">
      <c r="A80" s="169"/>
      <c r="B80" s="170" t="s">
        <v>103</v>
      </c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70">
        <v>5</v>
      </c>
      <c r="R80" s="171"/>
      <c r="S80" s="171"/>
      <c r="T80" s="171"/>
      <c r="U80" s="171"/>
      <c r="V80" s="171"/>
      <c r="W80" s="171"/>
      <c r="X80" s="171"/>
      <c r="Y80" s="171"/>
      <c r="Z80" s="171"/>
      <c r="AA80" s="172">
        <f t="shared" si="4"/>
        <v>0</v>
      </c>
      <c r="AB80" s="172"/>
      <c r="AC80" s="172"/>
      <c r="AD80" s="172"/>
      <c r="AE80" s="172"/>
      <c r="AF80" s="71" t="s">
        <v>111</v>
      </c>
      <c r="AG80" s="104" t="s">
        <v>105</v>
      </c>
      <c r="AH80" s="104"/>
      <c r="AI80" s="173"/>
      <c r="AJ80" s="173"/>
      <c r="AK80" s="173"/>
    </row>
    <row r="81" spans="1:37" x14ac:dyDescent="0.2">
      <c r="A81" s="169"/>
      <c r="B81" s="170" t="s">
        <v>103</v>
      </c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70" t="s">
        <v>112</v>
      </c>
      <c r="R81" s="171"/>
      <c r="S81" s="171"/>
      <c r="T81" s="171"/>
      <c r="U81" s="171"/>
      <c r="V81" s="171"/>
      <c r="W81" s="171"/>
      <c r="X81" s="171"/>
      <c r="Y81" s="171"/>
      <c r="Z81" s="171"/>
      <c r="AA81" s="172">
        <f t="shared" si="4"/>
        <v>0</v>
      </c>
      <c r="AB81" s="172"/>
      <c r="AC81" s="172"/>
      <c r="AD81" s="172"/>
      <c r="AE81" s="172"/>
      <c r="AF81" s="71" t="s">
        <v>113</v>
      </c>
      <c r="AG81" s="104" t="s">
        <v>105</v>
      </c>
      <c r="AH81" s="104"/>
      <c r="AI81" s="173"/>
      <c r="AJ81" s="173"/>
      <c r="AK81" s="173"/>
    </row>
    <row r="82" spans="1:37" x14ac:dyDescent="0.2">
      <c r="A82" s="169"/>
      <c r="B82" s="170" t="s">
        <v>103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70" t="s">
        <v>114</v>
      </c>
      <c r="R82" s="171"/>
      <c r="S82" s="171"/>
      <c r="T82" s="171"/>
      <c r="U82" s="171"/>
      <c r="V82" s="171"/>
      <c r="W82" s="171"/>
      <c r="X82" s="171"/>
      <c r="Y82" s="171"/>
      <c r="Z82" s="171"/>
      <c r="AA82" s="172">
        <f t="shared" si="4"/>
        <v>0</v>
      </c>
      <c r="AB82" s="172"/>
      <c r="AC82" s="172"/>
      <c r="AD82" s="172"/>
      <c r="AE82" s="172"/>
      <c r="AF82" s="71" t="s">
        <v>115</v>
      </c>
      <c r="AG82" s="104" t="s">
        <v>105</v>
      </c>
      <c r="AH82" s="104"/>
      <c r="AI82" s="173"/>
      <c r="AJ82" s="173"/>
      <c r="AK82" s="173"/>
    </row>
    <row r="83" spans="1:37" x14ac:dyDescent="0.2">
      <c r="A83" s="174" t="s">
        <v>116</v>
      </c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5">
        <f>SUM(R76:R82)</f>
        <v>30000</v>
      </c>
      <c r="S83" s="175"/>
      <c r="T83" s="175"/>
      <c r="U83" s="175"/>
      <c r="V83" s="175"/>
      <c r="W83" s="175">
        <f>SUM(W76:W82)</f>
        <v>5400</v>
      </c>
      <c r="X83" s="175"/>
      <c r="Y83" s="175"/>
      <c r="Z83" s="175"/>
      <c r="AA83" s="176">
        <f>SUM(AA76:AA82)</f>
        <v>35400</v>
      </c>
      <c r="AB83" s="176"/>
      <c r="AC83" s="176"/>
      <c r="AD83" s="176"/>
      <c r="AE83" s="176"/>
      <c r="AF83" s="71" t="s">
        <v>117</v>
      </c>
      <c r="AG83"/>
      <c r="AH83"/>
    </row>
    <row r="84" spans="1:37" x14ac:dyDescent="0.2">
      <c r="A84" s="174" t="s">
        <v>118</v>
      </c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7">
        <f>R85-R83</f>
        <v>120000</v>
      </c>
      <c r="S84" s="177"/>
      <c r="T84" s="177"/>
      <c r="U84" s="177"/>
      <c r="V84" s="177"/>
      <c r="W84" s="177">
        <f>W85-W83</f>
        <v>24600</v>
      </c>
      <c r="X84" s="177"/>
      <c r="Y84" s="177"/>
      <c r="Z84" s="177"/>
      <c r="AA84" s="176">
        <f>R84+W84</f>
        <v>144600</v>
      </c>
      <c r="AB84" s="176"/>
      <c r="AC84" s="176"/>
      <c r="AD84" s="176"/>
      <c r="AE84" s="176"/>
      <c r="AF84" s="71" t="s">
        <v>119</v>
      </c>
      <c r="AG84"/>
      <c r="AH84"/>
      <c r="AI84" s="72"/>
      <c r="AJ84" s="72"/>
      <c r="AK84" s="72"/>
    </row>
    <row r="85" spans="1:37" x14ac:dyDescent="0.2">
      <c r="A85" s="174" t="s">
        <v>120</v>
      </c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8">
        <f>X43</f>
        <v>150000</v>
      </c>
      <c r="S85" s="178"/>
      <c r="T85" s="178"/>
      <c r="U85" s="178"/>
      <c r="V85" s="178"/>
      <c r="W85" s="178">
        <f>AC43</f>
        <v>30000</v>
      </c>
      <c r="X85" s="178"/>
      <c r="Y85" s="178"/>
      <c r="Z85" s="178"/>
      <c r="AA85" s="179">
        <f>AF43</f>
        <v>180000</v>
      </c>
      <c r="AB85" s="179"/>
      <c r="AC85" s="179"/>
      <c r="AD85" s="179"/>
      <c r="AE85" s="179"/>
      <c r="AF85" s="71" t="s">
        <v>121</v>
      </c>
      <c r="AG85"/>
      <c r="AH85"/>
    </row>
    <row r="86" spans="1:37" x14ac:dyDescent="0.2">
      <c r="A86" s="180" t="s">
        <v>122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71">
        <v>10000</v>
      </c>
      <c r="S86" s="171"/>
      <c r="T86" s="171"/>
      <c r="U86" s="171"/>
      <c r="V86" s="171"/>
      <c r="W86" s="171">
        <v>1800</v>
      </c>
      <c r="X86" s="171"/>
      <c r="Y86" s="171"/>
      <c r="Z86" s="171"/>
      <c r="AA86" s="172">
        <f>R86+W86</f>
        <v>11800</v>
      </c>
      <c r="AB86" s="172"/>
      <c r="AC86" s="172"/>
      <c r="AD86" s="172"/>
      <c r="AE86" s="172"/>
      <c r="AF86" s="71" t="s">
        <v>123</v>
      </c>
      <c r="AG86"/>
      <c r="AH86"/>
      <c r="AI86" s="72"/>
      <c r="AJ86" s="72"/>
      <c r="AK86" s="72"/>
    </row>
    <row r="87" spans="1:37" x14ac:dyDescent="0.2">
      <c r="A87" s="180" t="s">
        <v>124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71">
        <v>20000</v>
      </c>
      <c r="S87" s="171"/>
      <c r="T87" s="171"/>
      <c r="U87" s="171"/>
      <c r="V87" s="171"/>
      <c r="W87" s="171">
        <v>3600</v>
      </c>
      <c r="X87" s="171"/>
      <c r="Y87" s="171"/>
      <c r="Z87" s="171"/>
      <c r="AA87" s="172">
        <f>R87+W87</f>
        <v>23600</v>
      </c>
      <c r="AB87" s="172"/>
      <c r="AC87" s="172"/>
      <c r="AD87" s="172"/>
      <c r="AE87" s="172"/>
      <c r="AF87" s="71" t="s">
        <v>125</v>
      </c>
      <c r="AG87"/>
      <c r="AH87"/>
      <c r="AI87" s="72"/>
      <c r="AJ87" s="72"/>
      <c r="AK87" s="72"/>
    </row>
    <row r="88" spans="1:37" x14ac:dyDescent="0.2">
      <c r="A88" s="180" t="s">
        <v>126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71">
        <v>100</v>
      </c>
      <c r="S88" s="171"/>
      <c r="T88" s="171"/>
      <c r="U88" s="171"/>
      <c r="V88" s="171"/>
      <c r="W88" s="171">
        <v>18</v>
      </c>
      <c r="X88" s="171"/>
      <c r="Y88" s="171"/>
      <c r="Z88" s="171"/>
      <c r="AA88" s="172">
        <f>R88+W88</f>
        <v>118</v>
      </c>
      <c r="AB88" s="172"/>
      <c r="AC88" s="172"/>
      <c r="AD88" s="172"/>
      <c r="AE88" s="172"/>
      <c r="AF88" s="71" t="s">
        <v>127</v>
      </c>
      <c r="AG88"/>
      <c r="AH88"/>
      <c r="AI88" s="72"/>
      <c r="AJ88" s="72"/>
      <c r="AK88" s="72"/>
    </row>
    <row r="89" spans="1:37" x14ac:dyDescent="0.2">
      <c r="A89" s="181" t="s">
        <v>128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2">
        <f>R85-R86-R87-R88</f>
        <v>119900</v>
      </c>
      <c r="S89" s="182"/>
      <c r="T89" s="182"/>
      <c r="U89" s="182"/>
      <c r="V89" s="182"/>
      <c r="W89" s="182">
        <f>W85-W86-W87-W88</f>
        <v>24582</v>
      </c>
      <c r="X89" s="182"/>
      <c r="Y89" s="182"/>
      <c r="Z89" s="182"/>
      <c r="AA89" s="183">
        <f>AA85-AA86-AA87-AA88</f>
        <v>144482</v>
      </c>
      <c r="AB89" s="183"/>
      <c r="AC89" s="183"/>
      <c r="AD89" s="183"/>
      <c r="AE89" s="183"/>
      <c r="AF89" s="71" t="s">
        <v>129</v>
      </c>
      <c r="AG89"/>
      <c r="AH89"/>
    </row>
    <row r="92" spans="1:37" x14ac:dyDescent="0.2">
      <c r="A92" s="184" t="s">
        <v>130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</row>
    <row r="93" spans="1:37" x14ac:dyDescent="0.2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7" x14ac:dyDescent="0.2">
      <c r="X96" s="71"/>
      <c r="Y96" s="71"/>
      <c r="Z96"/>
      <c r="AA96" s="73"/>
    </row>
    <row r="97" spans="24:33" x14ac:dyDescent="0.2">
      <c r="X97" s="74"/>
      <c r="Y97" s="74"/>
      <c r="Z97" s="74"/>
      <c r="AA97" s="75"/>
      <c r="AB97" s="72"/>
      <c r="AC97" s="72"/>
      <c r="AD97" s="72"/>
      <c r="AE97" s="72"/>
      <c r="AF97" s="72"/>
      <c r="AG97" s="72"/>
    </row>
    <row r="98" spans="24:33" x14ac:dyDescent="0.2">
      <c r="X98" s="74"/>
      <c r="Y98" s="74"/>
      <c r="Z98" s="74"/>
      <c r="AA98" s="75"/>
      <c r="AB98" s="72"/>
      <c r="AC98" s="72"/>
      <c r="AD98" s="72"/>
      <c r="AE98" s="72"/>
      <c r="AF98" s="72"/>
      <c r="AG98" s="72"/>
    </row>
    <row r="99" spans="24:33" x14ac:dyDescent="0.2">
      <c r="X99" s="74"/>
      <c r="Y99" s="74"/>
      <c r="Z99" s="74"/>
      <c r="AA99" s="75"/>
      <c r="AB99" s="72"/>
      <c r="AC99" s="72"/>
      <c r="AD99" s="72"/>
      <c r="AE99" s="72"/>
      <c r="AF99" s="72"/>
      <c r="AG99" s="72"/>
    </row>
    <row r="100" spans="24:33" x14ac:dyDescent="0.2">
      <c r="X100" s="71"/>
      <c r="Y100" s="71"/>
      <c r="Z100" s="71"/>
      <c r="AA100" s="73"/>
    </row>
  </sheetData>
  <sheetProtection sheet="1"/>
  <mergeCells count="428">
    <mergeCell ref="A89:Q89"/>
    <mergeCell ref="R89:V89"/>
    <mergeCell ref="W89:Z89"/>
    <mergeCell ref="AA89:AE89"/>
    <mergeCell ref="A92:AG92"/>
    <mergeCell ref="A93:AG93"/>
    <mergeCell ref="A87:Q87"/>
    <mergeCell ref="R87:V87"/>
    <mergeCell ref="W87:Z87"/>
    <mergeCell ref="AA87:AE87"/>
    <mergeCell ref="A88:Q88"/>
    <mergeCell ref="R88:V88"/>
    <mergeCell ref="W88:Z88"/>
    <mergeCell ref="AA88:AE88"/>
    <mergeCell ref="A85:Q85"/>
    <mergeCell ref="R85:V85"/>
    <mergeCell ref="W85:Z85"/>
    <mergeCell ref="AA85:AE85"/>
    <mergeCell ref="A86:Q86"/>
    <mergeCell ref="R86:V86"/>
    <mergeCell ref="W86:Z86"/>
    <mergeCell ref="AA86:AE86"/>
    <mergeCell ref="A83:Q83"/>
    <mergeCell ref="R83:V83"/>
    <mergeCell ref="W83:Z83"/>
    <mergeCell ref="AA83:AE83"/>
    <mergeCell ref="A84:Q84"/>
    <mergeCell ref="R84:V84"/>
    <mergeCell ref="W84:Z84"/>
    <mergeCell ref="AA84:AE84"/>
    <mergeCell ref="B82:P82"/>
    <mergeCell ref="R82:V82"/>
    <mergeCell ref="W82:Z82"/>
    <mergeCell ref="AA82:AE82"/>
    <mergeCell ref="AG82:AH82"/>
    <mergeCell ref="AI82:AK82"/>
    <mergeCell ref="B81:P81"/>
    <mergeCell ref="R81:V81"/>
    <mergeCell ref="W81:Z81"/>
    <mergeCell ref="AA81:AE81"/>
    <mergeCell ref="AG81:AH81"/>
    <mergeCell ref="AI81:AK81"/>
    <mergeCell ref="B80:P80"/>
    <mergeCell ref="R80:V80"/>
    <mergeCell ref="W80:Z80"/>
    <mergeCell ref="AA80:AE80"/>
    <mergeCell ref="AG80:AH80"/>
    <mergeCell ref="AI80:AK80"/>
    <mergeCell ref="AG78:AH78"/>
    <mergeCell ref="AI78:AK78"/>
    <mergeCell ref="B79:P79"/>
    <mergeCell ref="R79:V79"/>
    <mergeCell ref="W79:Z79"/>
    <mergeCell ref="AA79:AE79"/>
    <mergeCell ref="AG79:AH79"/>
    <mergeCell ref="AI79:AK79"/>
    <mergeCell ref="AI76:AK76"/>
    <mergeCell ref="B77:P77"/>
    <mergeCell ref="R77:V77"/>
    <mergeCell ref="W77:Z77"/>
    <mergeCell ref="AA77:AE77"/>
    <mergeCell ref="AG77:AH77"/>
    <mergeCell ref="AI77:AK77"/>
    <mergeCell ref="A76:A82"/>
    <mergeCell ref="B76:P76"/>
    <mergeCell ref="R76:V76"/>
    <mergeCell ref="W76:Z76"/>
    <mergeCell ref="AA76:AE76"/>
    <mergeCell ref="AG76:AH76"/>
    <mergeCell ref="B78:P78"/>
    <mergeCell ref="R78:V78"/>
    <mergeCell ref="W78:Z78"/>
    <mergeCell ref="AA78:AE78"/>
    <mergeCell ref="A68:AG68"/>
    <mergeCell ref="A73:AD73"/>
    <mergeCell ref="AF73:AH73"/>
    <mergeCell ref="AI73:AK73"/>
    <mergeCell ref="A75:Q75"/>
    <mergeCell ref="R75:V75"/>
    <mergeCell ref="W75:X75"/>
    <mergeCell ref="Y75:Z75"/>
    <mergeCell ref="AA75:AE75"/>
    <mergeCell ref="AC65:AD65"/>
    <mergeCell ref="AF65:AI65"/>
    <mergeCell ref="A66:H66"/>
    <mergeCell ref="K66:R66"/>
    <mergeCell ref="U66:AB66"/>
    <mergeCell ref="AF66:AI66"/>
    <mergeCell ref="A63:H63"/>
    <mergeCell ref="K63:R63"/>
    <mergeCell ref="U63:AB63"/>
    <mergeCell ref="A65:H65"/>
    <mergeCell ref="I65:J65"/>
    <mergeCell ref="K65:R65"/>
    <mergeCell ref="U65:AB65"/>
    <mergeCell ref="A59:Q59"/>
    <mergeCell ref="U59:AB59"/>
    <mergeCell ref="AC59:AI59"/>
    <mergeCell ref="U60:AB60"/>
    <mergeCell ref="AC60:AJ60"/>
    <mergeCell ref="A62:H62"/>
    <mergeCell ref="I62:J62"/>
    <mergeCell ref="K62:R62"/>
    <mergeCell ref="U62:AB62"/>
    <mergeCell ref="A57:J57"/>
    <mergeCell ref="P57:R57"/>
    <mergeCell ref="S57:AK57"/>
    <mergeCell ref="A58:Q58"/>
    <mergeCell ref="S58:AB58"/>
    <mergeCell ref="AC58:AJ58"/>
    <mergeCell ref="B55:E55"/>
    <mergeCell ref="F55:K55"/>
    <mergeCell ref="M55:P55"/>
    <mergeCell ref="Q55:T55"/>
    <mergeCell ref="W55:Z55"/>
    <mergeCell ref="AA55:AG55"/>
    <mergeCell ref="AA53:AG53"/>
    <mergeCell ref="A54:E54"/>
    <mergeCell ref="F54:K54"/>
    <mergeCell ref="M54:N54"/>
    <mergeCell ref="Q54:T54"/>
    <mergeCell ref="V54:Z54"/>
    <mergeCell ref="AA54:AG54"/>
    <mergeCell ref="B52:M52"/>
    <mergeCell ref="A53:E53"/>
    <mergeCell ref="F53:K53"/>
    <mergeCell ref="M53:N53"/>
    <mergeCell ref="Q53:T53"/>
    <mergeCell ref="V53:Z53"/>
    <mergeCell ref="B51:E51"/>
    <mergeCell ref="F51:K51"/>
    <mergeCell ref="M51:P51"/>
    <mergeCell ref="Q51:T51"/>
    <mergeCell ref="W51:Z51"/>
    <mergeCell ref="AA51:AG51"/>
    <mergeCell ref="A50:E50"/>
    <mergeCell ref="F50:K50"/>
    <mergeCell ref="M50:N50"/>
    <mergeCell ref="Q50:T50"/>
    <mergeCell ref="V50:Z50"/>
    <mergeCell ref="AA50:AG50"/>
    <mergeCell ref="B48:J48"/>
    <mergeCell ref="K48:AK48"/>
    <mergeCell ref="A49:E49"/>
    <mergeCell ref="F49:K49"/>
    <mergeCell ref="M49:N49"/>
    <mergeCell ref="Q49:T49"/>
    <mergeCell ref="V49:Z49"/>
    <mergeCell ref="AA49:AG49"/>
    <mergeCell ref="B47:E47"/>
    <mergeCell ref="F47:K47"/>
    <mergeCell ref="M47:P47"/>
    <mergeCell ref="Q47:T47"/>
    <mergeCell ref="W47:Z47"/>
    <mergeCell ref="AA47:AG47"/>
    <mergeCell ref="A46:E46"/>
    <mergeCell ref="F46:K46"/>
    <mergeCell ref="M46:N46"/>
    <mergeCell ref="Q46:T46"/>
    <mergeCell ref="V46:Z46"/>
    <mergeCell ref="AA46:AG46"/>
    <mergeCell ref="A45:E45"/>
    <mergeCell ref="F45:K45"/>
    <mergeCell ref="M45:N45"/>
    <mergeCell ref="Q45:T45"/>
    <mergeCell ref="V45:Z45"/>
    <mergeCell ref="AA45:AG45"/>
    <mergeCell ref="P43:R43"/>
    <mergeCell ref="S43:W43"/>
    <mergeCell ref="X43:AB43"/>
    <mergeCell ref="AC43:AE43"/>
    <mergeCell ref="AF43:AK43"/>
    <mergeCell ref="B44:J44"/>
    <mergeCell ref="AC41:AE41"/>
    <mergeCell ref="AF41:AK41"/>
    <mergeCell ref="B42:J42"/>
    <mergeCell ref="K42:L42"/>
    <mergeCell ref="M42:O42"/>
    <mergeCell ref="P42:R42"/>
    <mergeCell ref="S42:V42"/>
    <mergeCell ref="X42:AA42"/>
    <mergeCell ref="AC42:AE42"/>
    <mergeCell ref="AF42:AK42"/>
    <mergeCell ref="B41:J41"/>
    <mergeCell ref="K41:L41"/>
    <mergeCell ref="M41:O41"/>
    <mergeCell ref="P41:R41"/>
    <mergeCell ref="S41:V41"/>
    <mergeCell ref="X41:AA41"/>
    <mergeCell ref="AC39:AE39"/>
    <mergeCell ref="AF39:AK39"/>
    <mergeCell ref="B40:J40"/>
    <mergeCell ref="K40:L40"/>
    <mergeCell ref="M40:O40"/>
    <mergeCell ref="P40:R40"/>
    <mergeCell ref="S40:V40"/>
    <mergeCell ref="X40:AA40"/>
    <mergeCell ref="AC40:AE40"/>
    <mergeCell ref="AF40:AK40"/>
    <mergeCell ref="B39:J39"/>
    <mergeCell ref="K39:L39"/>
    <mergeCell ref="M39:O39"/>
    <mergeCell ref="P39:R39"/>
    <mergeCell ref="S39:V39"/>
    <mergeCell ref="X39:AA39"/>
    <mergeCell ref="AC37:AE37"/>
    <mergeCell ref="AF37:AK37"/>
    <mergeCell ref="B38:J38"/>
    <mergeCell ref="K38:L38"/>
    <mergeCell ref="M38:O38"/>
    <mergeCell ref="P38:R38"/>
    <mergeCell ref="S38:V38"/>
    <mergeCell ref="X38:AA38"/>
    <mergeCell ref="AC38:AE38"/>
    <mergeCell ref="AF38:AK38"/>
    <mergeCell ref="B37:J37"/>
    <mergeCell ref="K37:L37"/>
    <mergeCell ref="M37:O37"/>
    <mergeCell ref="P37:R37"/>
    <mergeCell ref="S37:V37"/>
    <mergeCell ref="X37:AA37"/>
    <mergeCell ref="AC35:AE35"/>
    <mergeCell ref="AF35:AK35"/>
    <mergeCell ref="B36:J36"/>
    <mergeCell ref="K36:L36"/>
    <mergeCell ref="M36:O36"/>
    <mergeCell ref="P36:R36"/>
    <mergeCell ref="S36:V36"/>
    <mergeCell ref="X36:AA36"/>
    <mergeCell ref="AC36:AE36"/>
    <mergeCell ref="AF36:AK36"/>
    <mergeCell ref="B35:J35"/>
    <mergeCell ref="K35:L35"/>
    <mergeCell ref="M35:O35"/>
    <mergeCell ref="P35:R35"/>
    <mergeCell ref="S35:V35"/>
    <mergeCell ref="X35:AA35"/>
    <mergeCell ref="AC33:AE33"/>
    <mergeCell ref="AF33:AK33"/>
    <mergeCell ref="B34:J34"/>
    <mergeCell ref="K34:L34"/>
    <mergeCell ref="M34:O34"/>
    <mergeCell ref="P34:R34"/>
    <mergeCell ref="S34:V34"/>
    <mergeCell ref="X34:AA34"/>
    <mergeCell ref="AC34:AE34"/>
    <mergeCell ref="AF34:AK34"/>
    <mergeCell ref="B33:J33"/>
    <mergeCell ref="K33:L33"/>
    <mergeCell ref="M33:O33"/>
    <mergeCell ref="P33:R33"/>
    <mergeCell ref="S33:V33"/>
    <mergeCell ref="X33:AA33"/>
    <mergeCell ref="AC31:AE31"/>
    <mergeCell ref="AF31:AK31"/>
    <mergeCell ref="B32:J32"/>
    <mergeCell ref="K32:L32"/>
    <mergeCell ref="M32:O32"/>
    <mergeCell ref="P32:R32"/>
    <mergeCell ref="S32:V32"/>
    <mergeCell ref="X32:AA32"/>
    <mergeCell ref="AC32:AE32"/>
    <mergeCell ref="AF32:AK32"/>
    <mergeCell ref="B31:J31"/>
    <mergeCell ref="K31:L31"/>
    <mergeCell ref="M31:O31"/>
    <mergeCell ref="P31:R31"/>
    <mergeCell ref="S31:V31"/>
    <mergeCell ref="X31:AA31"/>
    <mergeCell ref="AC29:AE29"/>
    <mergeCell ref="AF29:AK29"/>
    <mergeCell ref="B30:J30"/>
    <mergeCell ref="K30:L30"/>
    <mergeCell ref="M30:O30"/>
    <mergeCell ref="P30:R30"/>
    <mergeCell ref="S30:V30"/>
    <mergeCell ref="X30:AA30"/>
    <mergeCell ref="AC30:AE30"/>
    <mergeCell ref="AF30:AK30"/>
    <mergeCell ref="B29:J29"/>
    <mergeCell ref="K29:L29"/>
    <mergeCell ref="M29:O29"/>
    <mergeCell ref="P29:R29"/>
    <mergeCell ref="S29:V29"/>
    <mergeCell ref="X29:AA29"/>
    <mergeCell ref="AC27:AE27"/>
    <mergeCell ref="AF27:AK27"/>
    <mergeCell ref="B28:J28"/>
    <mergeCell ref="K28:L28"/>
    <mergeCell ref="M28:O28"/>
    <mergeCell ref="P28:R28"/>
    <mergeCell ref="S28:V28"/>
    <mergeCell ref="X28:AA28"/>
    <mergeCell ref="AC28:AE28"/>
    <mergeCell ref="AF28:AK28"/>
    <mergeCell ref="B27:J27"/>
    <mergeCell ref="K27:L27"/>
    <mergeCell ref="M27:O27"/>
    <mergeCell ref="P27:R27"/>
    <mergeCell ref="S27:V27"/>
    <mergeCell ref="X27:AA27"/>
    <mergeCell ref="AC25:AE25"/>
    <mergeCell ref="AF25:AK25"/>
    <mergeCell ref="B26:J26"/>
    <mergeCell ref="K26:L26"/>
    <mergeCell ref="M26:O26"/>
    <mergeCell ref="P26:R26"/>
    <mergeCell ref="S26:V26"/>
    <mergeCell ref="X26:AA26"/>
    <mergeCell ref="AC26:AE26"/>
    <mergeCell ref="AF26:AK26"/>
    <mergeCell ref="B25:J25"/>
    <mergeCell ref="K25:L25"/>
    <mergeCell ref="M25:O25"/>
    <mergeCell ref="P25:R25"/>
    <mergeCell ref="S25:V25"/>
    <mergeCell ref="X25:AA25"/>
    <mergeCell ref="AC23:AE23"/>
    <mergeCell ref="AF23:AK23"/>
    <mergeCell ref="B24:J24"/>
    <mergeCell ref="K24:L24"/>
    <mergeCell ref="M24:O24"/>
    <mergeCell ref="P24:R24"/>
    <mergeCell ref="S24:V24"/>
    <mergeCell ref="X24:AA24"/>
    <mergeCell ref="AC24:AE24"/>
    <mergeCell ref="AF24:AK24"/>
    <mergeCell ref="B23:J23"/>
    <mergeCell ref="K23:L23"/>
    <mergeCell ref="M23:O23"/>
    <mergeCell ref="P23:R23"/>
    <mergeCell ref="S23:V23"/>
    <mergeCell ref="X23:AA23"/>
    <mergeCell ref="AF21:AK21"/>
    <mergeCell ref="B22:J22"/>
    <mergeCell ref="K22:L22"/>
    <mergeCell ref="M22:O22"/>
    <mergeCell ref="P22:R22"/>
    <mergeCell ref="S22:V22"/>
    <mergeCell ref="X22:AA22"/>
    <mergeCell ref="AC22:AE22"/>
    <mergeCell ref="AF22:AK22"/>
    <mergeCell ref="X20:AA20"/>
    <mergeCell ref="AC20:AE20"/>
    <mergeCell ref="AF20:AK20"/>
    <mergeCell ref="B21:J21"/>
    <mergeCell ref="K21:L21"/>
    <mergeCell ref="M21:O21"/>
    <mergeCell ref="P21:R21"/>
    <mergeCell ref="S21:V21"/>
    <mergeCell ref="X21:AA21"/>
    <mergeCell ref="AC21:AE21"/>
    <mergeCell ref="W16:W19"/>
    <mergeCell ref="X16:AA19"/>
    <mergeCell ref="AB16:AB19"/>
    <mergeCell ref="AC16:AE19"/>
    <mergeCell ref="AF16:AK19"/>
    <mergeCell ref="B20:J20"/>
    <mergeCell ref="K20:L20"/>
    <mergeCell ref="M20:O20"/>
    <mergeCell ref="P20:R20"/>
    <mergeCell ref="S20:V20"/>
    <mergeCell ref="A16:A19"/>
    <mergeCell ref="B16:J19"/>
    <mergeCell ref="K16:L19"/>
    <mergeCell ref="M16:O19"/>
    <mergeCell ref="P16:R19"/>
    <mergeCell ref="S16:V19"/>
    <mergeCell ref="A14:E14"/>
    <mergeCell ref="F14:R14"/>
    <mergeCell ref="T14:X14"/>
    <mergeCell ref="Y14:AG14"/>
    <mergeCell ref="A15:E15"/>
    <mergeCell ref="F15:I15"/>
    <mergeCell ref="J15:O15"/>
    <mergeCell ref="P15:S15"/>
    <mergeCell ref="T15:AK15"/>
    <mergeCell ref="A13:H13"/>
    <mergeCell ref="I13:R13"/>
    <mergeCell ref="T13:U13"/>
    <mergeCell ref="V13:Z13"/>
    <mergeCell ref="AA13:AB13"/>
    <mergeCell ref="AC13:AG13"/>
    <mergeCell ref="T11:AG11"/>
    <mergeCell ref="A12:J12"/>
    <mergeCell ref="K12:N12"/>
    <mergeCell ref="T12:U12"/>
    <mergeCell ref="V12:Z12"/>
    <mergeCell ref="AA12:AG12"/>
    <mergeCell ref="AH8:AH14"/>
    <mergeCell ref="A9:F9"/>
    <mergeCell ref="G9:K9"/>
    <mergeCell ref="L9:R9"/>
    <mergeCell ref="T9:AG9"/>
    <mergeCell ref="A10:H10"/>
    <mergeCell ref="I10:L10"/>
    <mergeCell ref="T10:AG10"/>
    <mergeCell ref="A11:H11"/>
    <mergeCell ref="I11:R11"/>
    <mergeCell ref="A6:S6"/>
    <mergeCell ref="A7:K7"/>
    <mergeCell ref="L7:R7"/>
    <mergeCell ref="T7:AA7"/>
    <mergeCell ref="A8:K8"/>
    <mergeCell ref="L8:R8"/>
    <mergeCell ref="T8:AG8"/>
    <mergeCell ref="Z3:AD3"/>
    <mergeCell ref="AE3:AH3"/>
    <mergeCell ref="A4:E4"/>
    <mergeCell ref="F4:AK4"/>
    <mergeCell ref="A5:C5"/>
    <mergeCell ref="D5:H5"/>
    <mergeCell ref="I5:J5"/>
    <mergeCell ref="K5:P5"/>
    <mergeCell ref="Q5:S5"/>
    <mergeCell ref="T5:AH5"/>
    <mergeCell ref="A3:B3"/>
    <mergeCell ref="C3:G3"/>
    <mergeCell ref="H3:J3"/>
    <mergeCell ref="K3:N3"/>
    <mergeCell ref="O3:S3"/>
    <mergeCell ref="T3:Y3"/>
    <mergeCell ref="A1:AC1"/>
    <mergeCell ref="AD1:AH1"/>
    <mergeCell ref="AI1:AK1"/>
    <mergeCell ref="A2:Z2"/>
    <mergeCell ref="AF2:AH2"/>
    <mergeCell ref="AI2:AK2"/>
  </mergeCells>
  <dataValidations disablePrompts="1" xWindow="57560" yWindow="55410" count="3">
    <dataValidation type="list" operator="equal" allowBlank="1" promptTitle="Iz padajućeg menija (strelica-desno) možete odabrati način uplate:" prompt="avansno, gotovinski, virmanski, prazno polje, ili Vaš opis" sqref="F15">
      <formula1>"avansno,gotovinski,virmanski,čekovima,karticom"</formula1>
      <formula2>0</formula2>
    </dataValidation>
    <dataValidation type="textLength" errorStyle="warning" operator="equal" allowBlank="1" showErrorMessage="1" errorTitle="NAPOMENA:" error="   PROVERITE UNETI PIB, TREBA DA IMA 9 CIFARA   " sqref="C3 V12">
      <formula1>9</formula1>
      <formula2>0</formula2>
    </dataValidation>
    <dataValidation type="list" errorStyle="information" operator="equal" allowBlank="1" promptTitle="Iz padajućeg menija (strelica-desno) možete odabrati vrstu računa:" prompt="AVANSNI-KONAČAN-OTPREMNICA-PRED, ostaviti prazno polje ili ukucati Vaš opis" sqref="A9">
      <formula1>"AVANSNI -,KONAČAN -,OTPREMNICA -,PRED -,GOTOVINSKI -,STORNO -,POVRAT ROBE -,ZADUŽENJE -,ODOBRENJE -,PRIZNANICA -,OTKUPNI LIST -,GRAĐ.SITUACIJA -,INVOICE -,"</formula1>
      <formula2>0</formula2>
    </dataValidation>
  </dataValidations>
  <printOptions horizontalCentered="1"/>
  <pageMargins left="0.35416666666666669" right="0.27569444444444446" top="0.31527777777777777" bottom="0.27569444444444446" header="0.51180555555555551" footer="0.51180555555555551"/>
  <pageSetup paperSize="9" scale="9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PDV-gradjevina</vt:lpstr>
      <vt:lpstr>Excel_BuiltIn_Print_Area_1</vt:lpstr>
      <vt:lpstr>Excel_BuiltIn_Print_Area_1___0</vt:lpstr>
      <vt:lpstr>Excel_BuiltIn_Print_Area_1_1</vt:lpstr>
      <vt:lpstr>Excel_BuiltIn_Print_Area_1_1_1</vt:lpstr>
      <vt:lpstr>'PDV-gradjevina'!Print_Area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2020-08-12T09:34:51Z</dcterms:created>
  <dcterms:modified xsi:type="dcterms:W3CDTF">2020-08-12T09:34:51Z</dcterms:modified>
</cp:coreProperties>
</file>